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97ABCD43-57EC-4E5C-AF63-AA6F5707A198}" xr6:coauthVersionLast="47" xr6:coauthVersionMax="47" xr10:uidLastSave="{00000000-0000-0000-0000-000000000000}"/>
  <bookViews>
    <workbookView xWindow="-120" yWindow="-120" windowWidth="20730" windowHeight="11160" xr2:uid="{00000000-000D-0000-FFFF-FFFF00000000}"/>
  </bookViews>
  <sheets>
    <sheet name="Лист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5" i="1" l="1"/>
  <c r="Q49" i="1"/>
  <c r="P23" i="1"/>
  <c r="P22" i="1"/>
  <c r="P25" i="1" s="1"/>
  <c r="M55" i="1"/>
  <c r="N55" i="1" s="1"/>
  <c r="L54" i="1"/>
  <c r="P54" i="1" s="1"/>
  <c r="R54" i="1" s="1"/>
  <c r="J55" i="1"/>
  <c r="K55" i="1" s="1"/>
  <c r="J54" i="1"/>
  <c r="Q54" i="1" s="1"/>
  <c r="I54" i="1"/>
  <c r="K54" i="1" s="1"/>
  <c r="R49" i="1"/>
  <c r="M22" i="1"/>
  <c r="Q50" i="1"/>
  <c r="R50" i="1" s="1"/>
  <c r="P49" i="1"/>
  <c r="N50" i="1"/>
  <c r="N49" i="1"/>
  <c r="K50" i="1"/>
  <c r="K49" i="1"/>
  <c r="Q44" i="1"/>
  <c r="Q39" i="1"/>
  <c r="Q40" i="1"/>
  <c r="Q41" i="1"/>
  <c r="Q42" i="1"/>
  <c r="Q43" i="1"/>
  <c r="Q38" i="1"/>
  <c r="P39" i="1"/>
  <c r="R39" i="1" s="1"/>
  <c r="P40" i="1"/>
  <c r="R40" i="1" s="1"/>
  <c r="P41" i="1"/>
  <c r="R41" i="1" s="1"/>
  <c r="P42" i="1"/>
  <c r="R42" i="1" s="1"/>
  <c r="P43" i="1"/>
  <c r="R43" i="1" s="1"/>
  <c r="P44" i="1"/>
  <c r="P38" i="1"/>
  <c r="R38" i="1" s="1"/>
  <c r="N39" i="1"/>
  <c r="N40" i="1"/>
  <c r="N41" i="1"/>
  <c r="N42" i="1"/>
  <c r="N43" i="1"/>
  <c r="N44" i="1"/>
  <c r="N38" i="1"/>
  <c r="K39" i="1"/>
  <c r="K40" i="1"/>
  <c r="K41" i="1"/>
  <c r="K42" i="1"/>
  <c r="K43" i="1"/>
  <c r="K44" i="1"/>
  <c r="K38" i="1"/>
  <c r="R44" i="1" l="1"/>
  <c r="N54" i="1"/>
  <c r="Q55" i="1"/>
  <c r="R55" i="1" s="1"/>
  <c r="L25" i="1"/>
  <c r="O22" i="1"/>
  <c r="O25" i="1" s="1"/>
  <c r="K25" i="1"/>
  <c r="Q23" i="1" l="1"/>
  <c r="M23" i="1"/>
  <c r="M25" i="1" s="1"/>
  <c r="Q22" i="1"/>
  <c r="Q25" i="1" s="1"/>
  <c r="F25" i="1"/>
  <c r="H25" i="1"/>
  <c r="I23" i="1"/>
  <c r="I22" i="1" l="1"/>
  <c r="I25" i="1" s="1"/>
</calcChain>
</file>

<file path=xl/sharedStrings.xml><?xml version="1.0" encoding="utf-8"?>
<sst xmlns="http://schemas.openxmlformats.org/spreadsheetml/2006/main" count="157" uniqueCount="92">
  <si>
    <t>Звіт про виконання паспорта бюджетної програми за 2023 рік</t>
  </si>
  <si>
    <t>1.</t>
  </si>
  <si>
    <t>КПКВК</t>
  </si>
  <si>
    <t>(найменування головного розпорядника)</t>
  </si>
  <si>
    <t>2.</t>
  </si>
  <si>
    <t>Апарат Міністерства аграрної політики та продовольства України</t>
  </si>
  <si>
    <t>(найменування відповідального виконавця)</t>
  </si>
  <si>
    <t>3.</t>
  </si>
  <si>
    <t>Підвищення кваліфікації фахівців агропромислового комплексу</t>
  </si>
  <si>
    <t>КФКВК</t>
  </si>
  <si>
    <t>(найменування бюджетної програми)</t>
  </si>
  <si>
    <t>4.</t>
  </si>
  <si>
    <t>Стратегічні цілі головного розпорядника, на досягнення яких спрямована реалізація бюджетної програми:</t>
  </si>
  <si>
    <t>№ з/п</t>
  </si>
  <si>
    <t>Стратегічна ціль</t>
  </si>
  <si>
    <t>Продовольча безпека</t>
  </si>
  <si>
    <t>5.</t>
  </si>
  <si>
    <t>Мета бюджетної програми:</t>
  </si>
  <si>
    <t>Реалізація положень державної політики в галузі аграрної освіти щодо підвищення закладами освіти кваліфікації фахівців та забезпечення потреб агропромислового комплексу кваліфікованими кадрами</t>
  </si>
  <si>
    <t>6.</t>
  </si>
  <si>
    <t>Завдання бюджетної програми:</t>
  </si>
  <si>
    <t>Завдання</t>
  </si>
  <si>
    <t>Організація підвищення кваліфікації фахівців та кваліфікованих кадрів АПК</t>
  </si>
  <si>
    <t>7.</t>
  </si>
  <si>
    <t>Видатки та напрями використання бюджетних коштів за бюджетною програмою:</t>
  </si>
  <si>
    <t>тис. грн</t>
  </si>
  <si>
    <r>
      <t>Напрями використання бюджетних коштів</t>
    </r>
    <r>
      <rPr>
        <sz val="8"/>
        <color theme="1"/>
        <rFont val="Calibri"/>
        <family val="2"/>
        <charset val="204"/>
      </rPr>
      <t>¹</t>
    </r>
  </si>
  <si>
    <t>Затверджено паспортом бюджетної програми</t>
  </si>
  <si>
    <t>Касові видатки (надані кредити)</t>
  </si>
  <si>
    <t>Відхилення</t>
  </si>
  <si>
    <t>загальний фонд</t>
  </si>
  <si>
    <t>спеціальний фонд</t>
  </si>
  <si>
    <t>разом</t>
  </si>
  <si>
    <t>Підвищення кваліфікації фахівців агропромислового комплексу закладами освіти, що належать до сфери управління Мінагрополітики</t>
  </si>
  <si>
    <t>Підвищення кваліфікації робітничих кадрів для агропромислового комплексу закладами освіти, що належать до сфери управління Мінагрополітики</t>
  </si>
  <si>
    <t>Облаштування, ремонт та придбання майна, організація додаткової (господарської) діяльності бюджетних установ</t>
  </si>
  <si>
    <t>ВСЬОГО</t>
  </si>
  <si>
    <t>п.1 Відхилення відносно планових показників за загальним фондом сталося внаслідок проведеного секвестру фінансування бюджетної програми на 10 % відповідно до постанови КМУ від 01.04.2022 № 401, обмежень у здійснені проведення органами Державної казначейської служби України платіжних доручень з єдиного казначейського рахунку 3-х закладів освіти на суму – 30,1 тис. грн, окупації приміщення закладу освіти, який перебуває в Херсонській обл. та неможливості використання передбачених йому асигнувань – 26,3 тис. грн, а також через впровадження воєнного стану, що призвело до зменшення кількості запланованих відряджень, зменшення від запланованого обсягу споживання енергоносіїв, дистанційного навчанням слухачів, що утворило також економію коштів на суму - 69,1 тис. гривень.
Відхилення відносно планових показників за спеціальним фондом зумовлене незапланованим підвищенням кваліфікації фахівців за договорами з юридичними особами Волинського обласного учбового центру АПК.
п.2 На відхилення відносно планових показників за спеціальним фондом на 496,4 тис. грн вплинуло не виконання ДНЗ "Харківський ОНЦ ПППКК АПК" запланованих обсягів підвищення кваліфікації робітничих кадрів через перебування закладу освіти в зоні активних бойових дій.
п.3 На відхилення відносно планових показників за спеціальним фондом на 129,4 тис. грн вплинуло зменшенням обсягу витрат на забезпечення господарської діяльності, що залежить від надходжень орендної плати та плати за проживання в гуртожитках. Поселення в гуртожитки не здійснювалось у зв’язку з введенням воїного стану навчання переведено у дистанційний формат.</t>
  </si>
  <si>
    <t>8.</t>
  </si>
  <si>
    <t>Видатки на реалізацію державних цільових програм, які виконуються в межах бюджетної програми:</t>
  </si>
  <si>
    <t>тис. грн.</t>
  </si>
  <si>
    <t>Код державної цільової програми</t>
  </si>
  <si>
    <t>Назва державної цільової програми</t>
  </si>
  <si>
    <t>Всього</t>
  </si>
  <si>
    <t>9.</t>
  </si>
  <si>
    <t>Результативні показники бюджетної програми та аналіз їх виконання:</t>
  </si>
  <si>
    <t>Показники</t>
  </si>
  <si>
    <t>Одиниця виміру</t>
  </si>
  <si>
    <t>Джерело інформації</t>
  </si>
  <si>
    <t>затрат</t>
  </si>
  <si>
    <t>Кількість наукових установ</t>
  </si>
  <si>
    <t>од.</t>
  </si>
  <si>
    <t>внутрішньогосподарський облік</t>
  </si>
  <si>
    <t>Всього середньорічне число ставок /штатних одиниць, у тому числі:</t>
  </si>
  <si>
    <t>осіб</t>
  </si>
  <si>
    <t>штатні розписи</t>
  </si>
  <si>
    <t>педагогічного персоналу</t>
  </si>
  <si>
    <t>адмінперсоналу, за умови оплати, віднесених до педдагогічного персоналу</t>
  </si>
  <si>
    <t>спеціалістів</t>
  </si>
  <si>
    <t>робітників</t>
  </si>
  <si>
    <t>Всього кількість ставок/штатних одиниць на початок року</t>
  </si>
  <si>
    <t>Всього кількість ставок/штатних одиниць на кінець року</t>
  </si>
  <si>
    <t>Придбання компʼютерної техніки</t>
  </si>
  <si>
    <t>тис.грн</t>
  </si>
  <si>
    <t>кошториси, внутрішньогосподарський облік</t>
  </si>
  <si>
    <t>Площа приміщень, що обслуговуються за рахунок надходжень від господарської діяльності та плати за оренду</t>
  </si>
  <si>
    <t>п. 1.1-1.8 Причиною розбіжності між фактичною і затвердженою чисельністю штатних одиниць є скорочення видатків у тому числі на оплату праці, за рахунок коштів державного бюджету, постановою Кабінету Мінстрів Ураїни від 10.03.2022 № 401.
п. 1.9 У 2022 році за рахунок коштів спеціального фонду закладами освіти відсутні витрати на придбання комп'ютерної техніки у зв’язку з обмеженнями на відкриття асигнувань із державного бюджету за даними видатками визначені постановою КМУ від 09.06.2021 № 590 "Про затвердження Порядку виконання повноважень Державною казначейською службою в особливому режимі в умовах воєнного стану". 
п. 1.10 Відхилення показника площі приміщень має місце через те, що не були заплановані обслуговуватись за рахунок коштів спеціального фонду.</t>
  </si>
  <si>
    <t>продукту</t>
  </si>
  <si>
    <t>Кількість фахівців АПК, які підвищили кваліфікацію, або перевірили знання з охорони праці</t>
  </si>
  <si>
    <t>Кількість робітничих кадрів АПК, які підвищили кваліфікацію</t>
  </si>
  <si>
    <t>звіти закладів освіти</t>
  </si>
  <si>
    <t>Кількість придбаної компьютерної техніки</t>
  </si>
  <si>
    <t>п. 2.1, 2.2 Протягом 2022 року закладами освіти підвищено кваліфікацію фахівців АПК за загальним фондом на 100 %, за спеціальним фондом на 176 % - відповідно до потреби працівників сільськогосподарських організацій. Надано послуги робітничим кадрам за спеціальним фондом на 112 % більше відносно планових показників з метою забезпечення потреб аграрних підприємств у кваліфікованих робітниках відповідно до заяв на навчання. 
Таким чином, підвищено кваліфікацію на 561 фахівців та на 1231 робітників більше (за рахунок укрупнення груп, дистанційної форми навчання та виконання замовлень щодо підвищення кваліфікації з короткостроковим терміном навчання) для забезпечення потреби працівників підприємств Волинської, Рівненської та Чернівецької областей, здійсненими Волинським обласним учбовим центром АПК, ДНЗ «Рівненський обласний навчальний центр підготовки, перепідготовки та підвищення кваліфікації кадрів АПК», Чернівецьким регіональним навчально-консультативним центром кадрів АПК.
Пункт 2.3 - У 2022 році заклади освіти не здійснювали придбання комп'ютерної техніки у зв’язку з обмеженнями на відкриття асигнувань із державного бюджету за даними видатками, визначені постановою КМУ від 09.06.2021 № 590 "Про затвердження Порядку виконання повноважень Державною казначейською службою в особливому режимі в умовах воєнного стану".</t>
  </si>
  <si>
    <t>ефективності</t>
  </si>
  <si>
    <t>Середні витрати на одного фахівця, який підвищив кваліфікацію</t>
  </si>
  <si>
    <t>грн</t>
  </si>
  <si>
    <t>Середні витрати на одного робітника, який підвищив кваліфікацію</t>
  </si>
  <si>
    <t>Середньорічна вартість утримання 1 м² площі навчальних установ, які ослуговуються за рахунок надходжень від господарської діяльності та плати за оренду</t>
  </si>
  <si>
    <t>Середня вартість одиниці придбаного обладнання (компьютерної техніки та приладдя)</t>
  </si>
  <si>
    <t>п. 3.1 Збільшення середніх витрат на одного фахівця, який підвищив кваліфікацію, відносно планової середньої вартості на 646 грн. за спеціальним фондом зумовлене незапланованим підвищенням кваліфікації фахівців за договорами з юридичними особами Волинського обласного учбового центру АПК.
п. 3.2 Зниження середніх витрат на одного фахівця відносно планової середньої вартості на 499,5 грн за загальним фондом державного бюджету та зниження середніх витрат на одного робітника відносно планової середньої вартості на 816,4 грн за спеціальним фондом зумовлено збільшенням наповненості груп та проведенням надання у дистанційному режимі, а також наданням освітніх послуг за короткостроковими програмами навчання.
п. 3.3 Відхилення пояснюється обсягом використаних коштів на обслуговування приміщень навчальних закладів та площі таких приміщень.
п. 3.4 У 2022 році заклади освіти не здійснювали придбання комп'ютерної техніки у зв’язку з обмеженнями на відкриття асигнувань із державного бюджету за даними видатками, визначені постановою КМУ від 9 червня 2021 р. № 590 "Про затвердження Порядку виконання повноважень Державною казначейською службою в особливому режимі в умовах воєнного стану".</t>
  </si>
  <si>
    <t>якості</t>
  </si>
  <si>
    <t>Питома вага фахівців, які отримають відповідний документ про освіту у загальному випуску</t>
  </si>
  <si>
    <t>відс.</t>
  </si>
  <si>
    <t>Рівень задоволення слухачів якістю отриманих освітніх послуг</t>
  </si>
  <si>
    <t>анкети</t>
  </si>
  <si>
    <t>Рівень введення в експлуатацію компьютерної техніки</t>
  </si>
  <si>
    <t>п. 4.3 У 2022 році заклади освіти не здійснювали придбання комп'ютерної техніки у зв'язку з обмеженнями, відповідно до постанови Кабінету Міністрів України від 09.06.2021 № 590 "Про затвердження Порядку виконання повноважень Державною казначейською службою в особливому режимі в умовах воєнного стану".</t>
  </si>
  <si>
    <t>Аналіз стану виконання результативних показників</t>
  </si>
  <si>
    <t>Аналіз виконання результативних показників, що характеризують виконання бюджетної програми у 2022 році свідчить про досягнення поставленої мети, виконання завдань та ефективну роботу закладів освіти, незважаючи на недостатній рівень фінансування, зокрема на вкрай обмежений фонд оплати праці, що впливає плинність кадрів. 
В рамках бюджетної програми у 2022 році закладами освіти підвищено кваліфікацію фахівців АПК за загальним фондом на 100 %, за спеціальним фондом на 176 % - від заапланованого. Надано послуги робітничим кадрам за спеціальним фондом на 135,7 % більше відносно планових показників з метою забезпечення потреб аграрних підприємств у кваліфікованих робітниках відповідно до заяв на навчання. Таким чином, підвищено кваліфікацію на 561 фахівця та на 1231 робітників більше.
Кількісні показники стосовно фахівців АПК, які підвищили кваліфікацію, або перевірили знання з охорони праці, а також робітничих кадрів АПК, які підвищили кваліфікацію мають позитивне значення.
Зниження середніх витрат на одного робітника відносно планової середньої вартості зумовлено збільшенням наповненості груп та наданням освітніх послуг у дистанційному режимі, а також наданням освітніх послуг за короткостроковими програмами навчання в умовах воєнного стану.</t>
  </si>
  <si>
    <t>10. Узагальнений висновок про виконання бюджетної програми</t>
  </si>
  <si>
    <t>Кошти, передбачені на виконання основної мети бюджетної програми - підвищення кваліфікації фахівців агропромислового комплексу закладами освіти, що належать до сфери управління Мінагрополітики, використані за цільовим призначенням. Виконання бюджетної програми забезпечено закладами освіти завдяки налаштуванню освітнього процесу за прискореними методами навчання, з виїздом в райони, у максимально зручний спосіб для здобувачів та дз дотриманням безпекового рижиму.</t>
  </si>
  <si>
    <t>Чернівецький регіональний навчально-консультативний центр кадрів АПК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</si>
</sst>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204"/>
      <scheme val="minor"/>
    </font>
    <font>
      <b/>
      <sz val="14"/>
      <color theme="1"/>
      <name val="Times New Roman"/>
      <family val="1"/>
      <charset val="204"/>
    </font>
    <font>
      <sz val="10"/>
      <color theme="1"/>
      <name val="Times New Roman"/>
      <family val="1"/>
      <charset val="204"/>
    </font>
    <font>
      <sz val="9"/>
      <color theme="1"/>
      <name val="Times New Roman"/>
      <family val="1"/>
      <charset val="204"/>
    </font>
    <font>
      <sz val="11"/>
      <color theme="1"/>
      <name val="Times New Roman"/>
      <family val="1"/>
      <charset val="204"/>
    </font>
    <font>
      <sz val="8"/>
      <color theme="1"/>
      <name val="Times New Roman"/>
      <family val="1"/>
      <charset val="204"/>
    </font>
    <font>
      <sz val="8"/>
      <color theme="1"/>
      <name val="Calibri"/>
      <family val="2"/>
      <charset val="204"/>
    </font>
    <font>
      <b/>
      <sz val="10"/>
      <color theme="1"/>
      <name val="Times New Roman"/>
      <family val="1"/>
      <charset val="204"/>
    </font>
    <font>
      <b/>
      <sz val="11"/>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rgb="FFFFFFFF"/>
        <bgColor indexed="64"/>
      </patternFill>
    </fill>
  </fills>
  <borders count="5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thick">
        <color rgb="FF000000"/>
      </bottom>
      <diagonal/>
    </border>
    <border>
      <left style="medium">
        <color rgb="FFCCCCCC"/>
      </left>
      <right/>
      <top style="medium">
        <color rgb="FFCCCCCC"/>
      </top>
      <bottom style="thick">
        <color rgb="FF000000"/>
      </bottom>
      <diagonal/>
    </border>
    <border>
      <left/>
      <right/>
      <top style="medium">
        <color rgb="FFCCCCCC"/>
      </top>
      <bottom style="thick">
        <color rgb="FF000000"/>
      </bottom>
      <diagonal/>
    </border>
    <border>
      <left/>
      <right style="medium">
        <color rgb="FFCCCCCC"/>
      </right>
      <top style="medium">
        <color rgb="FFCCCCCC"/>
      </top>
      <bottom style="thick">
        <color rgb="FF000000"/>
      </bottom>
      <diagonal/>
    </border>
    <border>
      <left style="thick">
        <color rgb="FF000000"/>
      </left>
      <right style="medium">
        <color rgb="FF000000"/>
      </right>
      <top style="medium">
        <color rgb="FFCCCCCC"/>
      </top>
      <bottom style="thick">
        <color rgb="FF000000"/>
      </bottom>
      <diagonal/>
    </border>
    <border>
      <left style="thick">
        <color rgb="FF000000"/>
      </left>
      <right style="medium">
        <color rgb="FF000000"/>
      </right>
      <top/>
      <bottom style="thick">
        <color rgb="FF000000"/>
      </bottom>
      <diagonal/>
    </border>
    <border>
      <left style="medium">
        <color rgb="FFCCCCCC"/>
      </left>
      <right style="medium">
        <color rgb="FF000000"/>
      </right>
      <top style="medium">
        <color rgb="FFCCCCCC"/>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thick">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medium">
        <color rgb="FF000000"/>
      </right>
      <top style="thick">
        <color rgb="FF000000"/>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style="thick">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style="medium">
        <color rgb="FFCCCCCC"/>
      </left>
      <right/>
      <top style="thick">
        <color rgb="FF000000"/>
      </top>
      <bottom style="medium">
        <color rgb="FFCCCCCC"/>
      </bottom>
      <diagonal/>
    </border>
    <border>
      <left/>
      <right/>
      <top style="thick">
        <color rgb="FF000000"/>
      </top>
      <bottom style="medium">
        <color rgb="FFCCCCCC"/>
      </bottom>
      <diagonal/>
    </border>
    <border>
      <left/>
      <right style="medium">
        <color rgb="FFCCCCCC"/>
      </right>
      <top style="thick">
        <color rgb="FF000000"/>
      </top>
      <bottom style="medium">
        <color rgb="FFCCCCCC"/>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right style="thick">
        <color rgb="FF000000"/>
      </right>
      <top/>
      <bottom style="medium">
        <color rgb="FF000000"/>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s>
  <cellStyleXfs count="1">
    <xf numFmtId="0" fontId="0" fillId="0" borderId="0"/>
  </cellStyleXfs>
  <cellXfs count="185">
    <xf numFmtId="0" fontId="0" fillId="0" borderId="0" xfId="0"/>
    <xf numFmtId="0" fontId="0" fillId="0" borderId="1" xfId="0" applyBorder="1" applyAlignment="1">
      <alignment wrapText="1"/>
    </xf>
    <xf numFmtId="0" fontId="2" fillId="0" borderId="1" xfId="0" applyFont="1" applyBorder="1" applyAlignment="1">
      <alignment wrapText="1"/>
    </xf>
    <xf numFmtId="0" fontId="3" fillId="0" borderId="5" xfId="0" applyFont="1" applyBorder="1" applyAlignment="1">
      <alignment horizontal="center" wrapText="1"/>
    </xf>
    <xf numFmtId="0" fontId="5" fillId="0" borderId="1" xfId="0" applyFont="1" applyBorder="1" applyAlignment="1">
      <alignment horizontal="center" wrapText="1"/>
    </xf>
    <xf numFmtId="0" fontId="2" fillId="0" borderId="5" xfId="0" applyFont="1" applyBorder="1" applyAlignment="1">
      <alignment horizontal="center" wrapText="1"/>
    </xf>
    <xf numFmtId="0" fontId="4" fillId="0" borderId="5" xfId="0" applyFont="1" applyBorder="1" applyAlignment="1">
      <alignment vertical="center"/>
    </xf>
    <xf numFmtId="0" fontId="0" fillId="0" borderId="5" xfId="0" applyBorder="1" applyAlignment="1">
      <alignment wrapText="1"/>
    </xf>
    <xf numFmtId="0" fontId="0" fillId="0" borderId="1" xfId="0" applyBorder="1" applyAlignment="1">
      <alignment vertical="top" wrapText="1"/>
    </xf>
    <xf numFmtId="0" fontId="5" fillId="0" borderId="1" xfId="0" applyFont="1" applyBorder="1" applyAlignment="1">
      <alignment vertical="top" wrapText="1"/>
    </xf>
    <xf numFmtId="0" fontId="0" fillId="0" borderId="9" xfId="0" applyBorder="1" applyAlignment="1">
      <alignment vertical="top" wrapText="1"/>
    </xf>
    <xf numFmtId="0" fontId="2" fillId="0" borderId="10" xfId="0" applyFont="1" applyBorder="1" applyAlignment="1">
      <alignment horizontal="center" wrapText="1"/>
    </xf>
    <xf numFmtId="0" fontId="4" fillId="0" borderId="10" xfId="0" applyFont="1" applyBorder="1" applyAlignment="1">
      <alignment horizontal="center" vertical="top" wrapText="1"/>
    </xf>
    <xf numFmtId="0" fontId="0" fillId="0" borderId="9" xfId="0" applyBorder="1" applyAlignment="1">
      <alignment wrapText="1"/>
    </xf>
    <xf numFmtId="0" fontId="5" fillId="0" borderId="1" xfId="0" applyFont="1" applyBorder="1" applyAlignment="1">
      <alignment wrapText="1"/>
    </xf>
    <xf numFmtId="0" fontId="0" fillId="0" borderId="11" xfId="0" applyBorder="1" applyAlignment="1">
      <alignment wrapText="1"/>
    </xf>
    <xf numFmtId="0" fontId="5" fillId="0" borderId="11" xfId="0" applyFont="1" applyBorder="1" applyAlignment="1">
      <alignment horizontal="right"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0" xfId="0" applyBorder="1" applyAlignment="1">
      <alignment vertical="center" wrapText="1"/>
    </xf>
    <xf numFmtId="0" fontId="7" fillId="0" borderId="17" xfId="0" applyFont="1" applyBorder="1" applyAlignment="1">
      <alignment horizontal="center" vertical="center" wrapText="1"/>
    </xf>
    <xf numFmtId="0" fontId="2" fillId="0" borderId="5" xfId="0" applyFont="1" applyBorder="1" applyAlignment="1">
      <alignment wrapText="1"/>
    </xf>
    <xf numFmtId="0" fontId="0" fillId="0" borderId="10" xfId="0" applyBorder="1" applyAlignment="1">
      <alignment wrapText="1"/>
    </xf>
    <xf numFmtId="0" fontId="2" fillId="0" borderId="11" xfId="0" applyFont="1" applyBorder="1" applyAlignment="1">
      <alignment wrapText="1"/>
    </xf>
    <xf numFmtId="0" fontId="5" fillId="0" borderId="20" xfId="0" applyFont="1" applyBorder="1" applyAlignment="1">
      <alignment horizontal="center" vertical="center" wrapText="1"/>
    </xf>
    <xf numFmtId="0" fontId="7" fillId="0" borderId="21" xfId="0" applyFont="1" applyBorder="1" applyAlignment="1">
      <alignment horizontal="right" wrapText="1"/>
    </xf>
    <xf numFmtId="16" fontId="3" fillId="0" borderId="21" xfId="0" applyNumberFormat="1" applyFont="1" applyBorder="1" applyAlignment="1">
      <alignment horizontal="center" vertical="center" wrapText="1"/>
    </xf>
    <xf numFmtId="0" fontId="2" fillId="2" borderId="10" xfId="0" applyFont="1" applyFill="1" applyBorder="1" applyAlignment="1">
      <alignment horizontal="center" vertical="center" wrapText="1"/>
    </xf>
    <xf numFmtId="0" fontId="2" fillId="0" borderId="20" xfId="0" applyFont="1" applyBorder="1" applyAlignment="1">
      <alignment horizontal="center" vertical="center" wrapText="1"/>
    </xf>
    <xf numFmtId="0" fontId="3" fillId="0" borderId="10" xfId="0" applyFont="1" applyBorder="1" applyAlignment="1">
      <alignment horizontal="center" vertical="center" wrapText="1"/>
    </xf>
    <xf numFmtId="16" fontId="3" fillId="0" borderId="15"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0" fillId="0" borderId="17" xfId="0" applyBorder="1" applyAlignment="1">
      <alignment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0" borderId="22" xfId="0" applyFont="1" applyBorder="1" applyAlignment="1">
      <alignment horizontal="center" vertical="center" wrapText="1"/>
    </xf>
    <xf numFmtId="16" fontId="2" fillId="0" borderId="21" xfId="0" applyNumberFormat="1" applyFont="1" applyBorder="1" applyAlignment="1">
      <alignment horizontal="center" vertical="center" wrapText="1"/>
    </xf>
    <xf numFmtId="16" fontId="2" fillId="0" borderId="15" xfId="0" applyNumberFormat="1" applyFont="1" applyBorder="1" applyAlignment="1">
      <alignment horizontal="center" vertical="center" wrapText="1"/>
    </xf>
    <xf numFmtId="0" fontId="8" fillId="0" borderId="21" xfId="0" applyFont="1" applyBorder="1" applyAlignment="1">
      <alignment horizontal="right" wrapText="1"/>
    </xf>
    <xf numFmtId="0" fontId="7" fillId="0" borderId="21" xfId="0" applyFont="1" applyBorder="1" applyAlignment="1">
      <alignment wrapText="1"/>
    </xf>
    <xf numFmtId="0" fontId="0" fillId="0" borderId="20" xfId="0" applyBorder="1" applyAlignment="1">
      <alignment vertical="center" wrapText="1"/>
    </xf>
    <xf numFmtId="0" fontId="0" fillId="0" borderId="22" xfId="0" applyBorder="1" applyAlignment="1">
      <alignment vertical="center" wrapText="1"/>
    </xf>
    <xf numFmtId="164" fontId="3" fillId="0" borderId="10" xfId="0" applyNumberFormat="1" applyFont="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20" xfId="0" applyNumberFormat="1" applyFont="1" applyBorder="1" applyAlignment="1">
      <alignment horizontal="center" vertical="center"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9" fillId="0" borderId="4" xfId="0" applyFont="1" applyBorder="1" applyAlignment="1">
      <alignment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2" fillId="0" borderId="46" xfId="0" applyFont="1" applyBorder="1" applyAlignment="1">
      <alignment vertical="center" wrapText="1"/>
    </xf>
    <xf numFmtId="0" fontId="2" fillId="0" borderId="43" xfId="0" applyFont="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horizontal="center" vertical="center" wrapText="1"/>
    </xf>
    <xf numFmtId="0" fontId="2" fillId="0" borderId="45" xfId="0" applyFont="1" applyBorder="1" applyAlignment="1">
      <alignment horizontal="center" vertical="center" wrapText="1"/>
    </xf>
    <xf numFmtId="0" fontId="0" fillId="0" borderId="46" xfId="0" applyBorder="1" applyAlignment="1">
      <alignment vertical="center" wrapText="1"/>
    </xf>
    <xf numFmtId="0" fontId="0" fillId="0" borderId="45" xfId="0" applyBorder="1" applyAlignment="1">
      <alignment vertical="center" wrapText="1"/>
    </xf>
    <xf numFmtId="0" fontId="2" fillId="0" borderId="37" xfId="0" applyFont="1" applyBorder="1" applyAlignment="1">
      <alignment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7" fillId="0" borderId="26" xfId="0" applyFont="1" applyBorder="1" applyAlignment="1">
      <alignment wrapText="1"/>
    </xf>
    <xf numFmtId="0" fontId="7" fillId="0" borderId="27" xfId="0" applyFont="1" applyBorder="1" applyAlignment="1">
      <alignment wrapText="1"/>
    </xf>
    <xf numFmtId="0" fontId="7" fillId="0" borderId="28" xfId="0" applyFont="1" applyBorder="1" applyAlignment="1">
      <alignment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2" fillId="0" borderId="58" xfId="0" applyFont="1" applyBorder="1" applyAlignment="1">
      <alignment vertical="center" wrapText="1"/>
    </xf>
    <xf numFmtId="0" fontId="7" fillId="0" borderId="37" xfId="0" applyFont="1" applyBorder="1" applyAlignment="1">
      <alignment wrapText="1"/>
    </xf>
    <xf numFmtId="0" fontId="7" fillId="0" borderId="38" xfId="0" applyFont="1" applyBorder="1" applyAlignment="1">
      <alignment wrapText="1"/>
    </xf>
    <xf numFmtId="0" fontId="7" fillId="0" borderId="40" xfId="0" applyFont="1" applyBorder="1" applyAlignment="1">
      <alignment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9" xfId="0" applyBorder="1" applyAlignment="1">
      <alignment vertical="center" wrapText="1"/>
    </xf>
    <xf numFmtId="0" fontId="0" fillId="0" borderId="31" xfId="0" applyBorder="1" applyAlignment="1">
      <alignment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5" xfId="0"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7" fillId="0" borderId="23" xfId="0" applyFont="1" applyBorder="1" applyAlignment="1">
      <alignment wrapText="1"/>
    </xf>
    <xf numFmtId="0" fontId="7" fillId="0" borderId="25" xfId="0" applyFont="1" applyBorder="1" applyAlignment="1">
      <alignment wrapText="1"/>
    </xf>
    <xf numFmtId="0" fontId="7" fillId="0" borderId="55"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39" xfId="0" applyFont="1" applyBorder="1" applyAlignment="1">
      <alignment horizontal="center" vertical="center" wrapText="1"/>
    </xf>
    <xf numFmtId="0" fontId="7" fillId="0" borderId="29" xfId="0" applyFont="1" applyBorder="1" applyAlignment="1">
      <alignment wrapText="1"/>
    </xf>
    <xf numFmtId="0" fontId="7" fillId="0" borderId="30" xfId="0" applyFont="1" applyBorder="1" applyAlignment="1">
      <alignment wrapText="1"/>
    </xf>
    <xf numFmtId="0" fontId="7" fillId="0" borderId="31" xfId="0" applyFont="1" applyBorder="1" applyAlignment="1">
      <alignment wrapText="1"/>
    </xf>
    <xf numFmtId="0" fontId="0" fillId="0" borderId="26" xfId="0" applyBorder="1" applyAlignment="1">
      <alignment wrapText="1"/>
    </xf>
    <xf numFmtId="0" fontId="0" fillId="0" borderId="28" xfId="0" applyBorder="1" applyAlignment="1">
      <alignment wrapText="1"/>
    </xf>
    <xf numFmtId="0" fontId="0" fillId="0" borderId="29" xfId="0" applyBorder="1" applyAlignment="1">
      <alignment wrapText="1"/>
    </xf>
    <xf numFmtId="0" fontId="0" fillId="0" borderId="31" xfId="0" applyBorder="1" applyAlignment="1">
      <alignment wrapText="1"/>
    </xf>
    <xf numFmtId="0" fontId="0" fillId="0" borderId="30" xfId="0" applyBorder="1" applyAlignment="1">
      <alignment wrapText="1"/>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2" fillId="0" borderId="41" xfId="0" applyFont="1" applyBorder="1" applyAlignment="1">
      <alignment horizontal="center" vertical="center" wrapText="1"/>
    </xf>
    <xf numFmtId="0" fontId="7" fillId="0" borderId="42" xfId="0" applyFont="1" applyBorder="1" applyAlignment="1">
      <alignment wrapText="1"/>
    </xf>
    <xf numFmtId="0" fontId="7" fillId="0" borderId="43" xfId="0" applyFont="1" applyBorder="1" applyAlignment="1">
      <alignment wrapText="1"/>
    </xf>
    <xf numFmtId="0" fontId="7" fillId="0" borderId="44" xfId="0" applyFont="1" applyBorder="1" applyAlignment="1">
      <alignment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9" xfId="0" applyFont="1" applyBorder="1" applyAlignment="1">
      <alignment horizontal="center" vertical="top"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5" fillId="0" borderId="26" xfId="0" applyFont="1" applyBorder="1" applyAlignment="1">
      <alignment wrapText="1"/>
    </xf>
    <xf numFmtId="0" fontId="5" fillId="0" borderId="27" xfId="0" applyFont="1" applyBorder="1" applyAlignment="1">
      <alignment wrapText="1"/>
    </xf>
    <xf numFmtId="0" fontId="5" fillId="0" borderId="28" xfId="0" applyFont="1"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3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3"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4" fillId="0" borderId="6"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5" fillId="0" borderId="26" xfId="0" applyFont="1" applyBorder="1" applyAlignment="1">
      <alignment horizontal="center" wrapText="1"/>
    </xf>
    <xf numFmtId="0" fontId="5" fillId="0" borderId="27" xfId="0" applyFont="1" applyBorder="1" applyAlignment="1">
      <alignment horizontal="center" wrapText="1"/>
    </xf>
    <xf numFmtId="0" fontId="5" fillId="0" borderId="28" xfId="0" applyFont="1" applyBorder="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tabSelected="1" workbookViewId="0">
      <selection activeCell="M55" sqref="M55"/>
    </sheetView>
  </sheetViews>
  <sheetFormatPr defaultRowHeight="15" x14ac:dyDescent="0.25"/>
  <cols>
    <col min="9" max="10" width="10" bestFit="1" customWidth="1"/>
    <col min="13" max="13" width="10" bestFit="1" customWidth="1"/>
  </cols>
  <sheetData>
    <row r="1" spans="1:18" ht="19.5" thickBot="1" x14ac:dyDescent="0.3">
      <c r="A1" s="176" t="s">
        <v>0</v>
      </c>
      <c r="B1" s="177"/>
      <c r="C1" s="177"/>
      <c r="D1" s="177"/>
      <c r="E1" s="177"/>
      <c r="F1" s="177"/>
      <c r="G1" s="177"/>
      <c r="H1" s="177"/>
      <c r="I1" s="177"/>
      <c r="J1" s="177"/>
      <c r="K1" s="177"/>
      <c r="L1" s="177"/>
      <c r="M1" s="177"/>
      <c r="N1" s="177"/>
      <c r="O1" s="177"/>
      <c r="P1" s="177"/>
      <c r="Q1" s="177"/>
      <c r="R1" s="178"/>
    </row>
    <row r="2" spans="1:18" ht="15.75" thickBot="1" x14ac:dyDescent="0.3">
      <c r="A2" s="2" t="s">
        <v>1</v>
      </c>
      <c r="B2" s="3">
        <v>280</v>
      </c>
      <c r="C2" s="179" t="s">
        <v>91</v>
      </c>
      <c r="D2" s="180"/>
      <c r="E2" s="180"/>
      <c r="F2" s="180"/>
      <c r="G2" s="180"/>
      <c r="H2" s="180"/>
      <c r="I2" s="180"/>
      <c r="J2" s="180"/>
      <c r="K2" s="181"/>
      <c r="L2" s="1"/>
      <c r="M2" s="1"/>
      <c r="N2" s="1"/>
      <c r="O2" s="1"/>
      <c r="P2" s="1"/>
      <c r="Q2" s="1"/>
      <c r="R2" s="1"/>
    </row>
    <row r="3" spans="1:18" ht="15.75" thickBot="1" x14ac:dyDescent="0.3">
      <c r="A3" s="1"/>
      <c r="B3" s="4" t="s">
        <v>2</v>
      </c>
      <c r="C3" s="182" t="s">
        <v>3</v>
      </c>
      <c r="D3" s="183"/>
      <c r="E3" s="183"/>
      <c r="F3" s="183"/>
      <c r="G3" s="183"/>
      <c r="H3" s="183"/>
      <c r="I3" s="183"/>
      <c r="J3" s="183"/>
      <c r="K3" s="184"/>
      <c r="L3" s="1"/>
      <c r="M3" s="1"/>
      <c r="N3" s="1"/>
      <c r="O3" s="1"/>
      <c r="P3" s="1"/>
      <c r="Q3" s="1"/>
      <c r="R3" s="1"/>
    </row>
    <row r="4" spans="1:18" ht="15.75" thickBot="1" x14ac:dyDescent="0.3">
      <c r="A4" s="2" t="s">
        <v>4</v>
      </c>
      <c r="B4" s="5">
        <v>2801000</v>
      </c>
      <c r="C4" s="6" t="s">
        <v>5</v>
      </c>
      <c r="D4" s="7"/>
      <c r="E4" s="7"/>
      <c r="F4" s="7"/>
      <c r="G4" s="7"/>
      <c r="H4" s="7"/>
      <c r="I4" s="7"/>
      <c r="J4" s="7"/>
      <c r="K4" s="7"/>
      <c r="L4" s="1"/>
      <c r="M4" s="1"/>
      <c r="N4" s="1"/>
      <c r="O4" s="1"/>
      <c r="P4" s="1"/>
      <c r="Q4" s="1"/>
      <c r="R4" s="1"/>
    </row>
    <row r="5" spans="1:18" ht="15.75" thickBot="1" x14ac:dyDescent="0.3">
      <c r="A5" s="1"/>
      <c r="B5" s="4" t="s">
        <v>2</v>
      </c>
      <c r="C5" s="182" t="s">
        <v>6</v>
      </c>
      <c r="D5" s="183"/>
      <c r="E5" s="183"/>
      <c r="F5" s="183"/>
      <c r="G5" s="183"/>
      <c r="H5" s="183"/>
      <c r="I5" s="183"/>
      <c r="J5" s="183"/>
      <c r="K5" s="184"/>
      <c r="L5" s="1"/>
      <c r="M5" s="1"/>
      <c r="N5" s="1"/>
      <c r="O5" s="1"/>
      <c r="P5" s="1"/>
      <c r="Q5" s="1"/>
      <c r="R5" s="1"/>
    </row>
    <row r="6" spans="1:18" ht="15.75" thickBot="1" x14ac:dyDescent="0.3">
      <c r="A6" s="2" t="s">
        <v>7</v>
      </c>
      <c r="B6" s="5">
        <v>2801130</v>
      </c>
      <c r="C6" s="5">
        <v>950</v>
      </c>
      <c r="D6" s="179" t="s">
        <v>8</v>
      </c>
      <c r="E6" s="180"/>
      <c r="F6" s="180"/>
      <c r="G6" s="180"/>
      <c r="H6" s="180"/>
      <c r="I6" s="180"/>
      <c r="J6" s="180"/>
      <c r="K6" s="180"/>
      <c r="L6" s="180"/>
      <c r="M6" s="180"/>
      <c r="N6" s="180"/>
      <c r="O6" s="180"/>
      <c r="P6" s="180"/>
      <c r="Q6" s="180"/>
      <c r="R6" s="181"/>
    </row>
    <row r="7" spans="1:18" ht="15.75" thickBot="1" x14ac:dyDescent="0.3">
      <c r="A7" s="1"/>
      <c r="B7" s="4" t="s">
        <v>2</v>
      </c>
      <c r="C7" s="4" t="s">
        <v>9</v>
      </c>
      <c r="D7" s="182" t="s">
        <v>10</v>
      </c>
      <c r="E7" s="183"/>
      <c r="F7" s="183"/>
      <c r="G7" s="183"/>
      <c r="H7" s="183"/>
      <c r="I7" s="183"/>
      <c r="J7" s="183"/>
      <c r="K7" s="184"/>
      <c r="L7" s="1"/>
      <c r="M7" s="1"/>
      <c r="N7" s="1"/>
      <c r="O7" s="1"/>
      <c r="P7" s="1"/>
      <c r="Q7" s="1"/>
      <c r="R7" s="1"/>
    </row>
    <row r="8" spans="1:18" ht="15.75" thickBot="1" x14ac:dyDescent="0.3">
      <c r="A8" s="1"/>
      <c r="B8" s="1"/>
      <c r="C8" s="1"/>
      <c r="D8" s="1"/>
      <c r="E8" s="1"/>
      <c r="F8" s="1"/>
      <c r="G8" s="1"/>
      <c r="H8" s="1"/>
      <c r="I8" s="1"/>
      <c r="J8" s="1"/>
      <c r="K8" s="1"/>
      <c r="L8" s="1"/>
      <c r="M8" s="1"/>
      <c r="N8" s="1"/>
      <c r="O8" s="1"/>
      <c r="P8" s="1"/>
      <c r="Q8" s="1"/>
      <c r="R8" s="1"/>
    </row>
    <row r="9" spans="1:18" ht="15.75" thickBot="1" x14ac:dyDescent="0.3">
      <c r="A9" s="9" t="s">
        <v>11</v>
      </c>
      <c r="B9" s="164" t="s">
        <v>12</v>
      </c>
      <c r="C9" s="165"/>
      <c r="D9" s="165"/>
      <c r="E9" s="165"/>
      <c r="F9" s="165"/>
      <c r="G9" s="165"/>
      <c r="H9" s="165"/>
      <c r="I9" s="165"/>
      <c r="J9" s="165"/>
      <c r="K9" s="165"/>
      <c r="L9" s="165"/>
      <c r="M9" s="165"/>
      <c r="N9" s="165"/>
      <c r="O9" s="165"/>
      <c r="P9" s="165"/>
      <c r="Q9" s="165"/>
      <c r="R9" s="166"/>
    </row>
    <row r="10" spans="1:18" ht="15.75" thickBot="1" x14ac:dyDescent="0.3">
      <c r="A10" s="10"/>
      <c r="B10" s="11" t="s">
        <v>13</v>
      </c>
      <c r="C10" s="98" t="s">
        <v>14</v>
      </c>
      <c r="D10" s="137"/>
      <c r="E10" s="137"/>
      <c r="F10" s="137"/>
      <c r="G10" s="137"/>
      <c r="H10" s="137"/>
      <c r="I10" s="137"/>
      <c r="J10" s="137"/>
      <c r="K10" s="137"/>
      <c r="L10" s="137"/>
      <c r="M10" s="137"/>
      <c r="N10" s="137"/>
      <c r="O10" s="137"/>
      <c r="P10" s="137"/>
      <c r="Q10" s="137"/>
      <c r="R10" s="99"/>
    </row>
    <row r="11" spans="1:18" ht="15.75" thickBot="1" x14ac:dyDescent="0.3">
      <c r="A11" s="10"/>
      <c r="B11" s="12">
        <v>1</v>
      </c>
      <c r="C11" s="167" t="s">
        <v>15</v>
      </c>
      <c r="D11" s="168"/>
      <c r="E11" s="168"/>
      <c r="F11" s="168"/>
      <c r="G11" s="168"/>
      <c r="H11" s="168"/>
      <c r="I11" s="168"/>
      <c r="J11" s="168"/>
      <c r="K11" s="168"/>
      <c r="L11" s="168"/>
      <c r="M11" s="168"/>
      <c r="N11" s="168"/>
      <c r="O11" s="168"/>
      <c r="P11" s="168"/>
      <c r="Q11" s="168"/>
      <c r="R11" s="169"/>
    </row>
    <row r="12" spans="1:18" ht="15.75" thickBot="1" x14ac:dyDescent="0.3">
      <c r="A12" s="8"/>
      <c r="B12" s="8"/>
      <c r="C12" s="8"/>
      <c r="D12" s="8"/>
      <c r="E12" s="8"/>
      <c r="F12" s="8"/>
      <c r="G12" s="8"/>
      <c r="H12" s="8"/>
      <c r="I12" s="8"/>
      <c r="J12" s="8"/>
      <c r="K12" s="8"/>
      <c r="L12" s="8"/>
      <c r="M12" s="8"/>
      <c r="N12" s="8"/>
      <c r="O12" s="8"/>
      <c r="P12" s="8"/>
      <c r="Q12" s="8"/>
      <c r="R12" s="8"/>
    </row>
    <row r="13" spans="1:18" ht="24" customHeight="1" thickBot="1" x14ac:dyDescent="0.3">
      <c r="A13" s="9" t="s">
        <v>16</v>
      </c>
      <c r="B13" s="170" t="s">
        <v>17</v>
      </c>
      <c r="C13" s="171"/>
      <c r="D13" s="172"/>
      <c r="E13" s="173" t="s">
        <v>18</v>
      </c>
      <c r="F13" s="174"/>
      <c r="G13" s="174"/>
      <c r="H13" s="174"/>
      <c r="I13" s="174"/>
      <c r="J13" s="174"/>
      <c r="K13" s="174"/>
      <c r="L13" s="174"/>
      <c r="M13" s="174"/>
      <c r="N13" s="174"/>
      <c r="O13" s="174"/>
      <c r="P13" s="174"/>
      <c r="Q13" s="174"/>
      <c r="R13" s="175"/>
    </row>
    <row r="14" spans="1:18" ht="15.75" thickBot="1" x14ac:dyDescent="0.3">
      <c r="A14" s="9" t="s">
        <v>19</v>
      </c>
      <c r="B14" s="164" t="s">
        <v>20</v>
      </c>
      <c r="C14" s="165"/>
      <c r="D14" s="166"/>
      <c r="E14" s="7"/>
      <c r="F14" s="7"/>
      <c r="G14" s="7"/>
      <c r="H14" s="7"/>
      <c r="I14" s="7"/>
      <c r="J14" s="7"/>
      <c r="K14" s="7"/>
      <c r="L14" s="7"/>
      <c r="M14" s="7"/>
      <c r="N14" s="7"/>
      <c r="O14" s="7"/>
      <c r="P14" s="7"/>
      <c r="Q14" s="7"/>
      <c r="R14" s="7"/>
    </row>
    <row r="15" spans="1:18" ht="15.75" thickBot="1" x14ac:dyDescent="0.3">
      <c r="A15" s="13"/>
      <c r="B15" s="11" t="s">
        <v>13</v>
      </c>
      <c r="C15" s="152" t="s">
        <v>21</v>
      </c>
      <c r="D15" s="153"/>
      <c r="E15" s="153"/>
      <c r="F15" s="153"/>
      <c r="G15" s="153"/>
      <c r="H15" s="153"/>
      <c r="I15" s="153"/>
      <c r="J15" s="153"/>
      <c r="K15" s="153"/>
      <c r="L15" s="153"/>
      <c r="M15" s="153"/>
      <c r="N15" s="153"/>
      <c r="O15" s="153"/>
      <c r="P15" s="153"/>
      <c r="Q15" s="153"/>
      <c r="R15" s="154"/>
    </row>
    <row r="16" spans="1:18" ht="15.75" thickBot="1" x14ac:dyDescent="0.3">
      <c r="A16" s="13"/>
      <c r="B16" s="12">
        <v>1</v>
      </c>
      <c r="C16" s="155" t="s">
        <v>22</v>
      </c>
      <c r="D16" s="156"/>
      <c r="E16" s="156"/>
      <c r="F16" s="156"/>
      <c r="G16" s="156"/>
      <c r="H16" s="156"/>
      <c r="I16" s="156"/>
      <c r="J16" s="156"/>
      <c r="K16" s="156"/>
      <c r="L16" s="156"/>
      <c r="M16" s="156"/>
      <c r="N16" s="156"/>
      <c r="O16" s="156"/>
      <c r="P16" s="156"/>
      <c r="Q16" s="156"/>
      <c r="R16" s="157"/>
    </row>
    <row r="17" spans="1:18" ht="15.75" thickBot="1" x14ac:dyDescent="0.3">
      <c r="A17" s="14" t="s">
        <v>23</v>
      </c>
      <c r="B17" s="158" t="s">
        <v>24</v>
      </c>
      <c r="C17" s="159"/>
      <c r="D17" s="159"/>
      <c r="E17" s="159"/>
      <c r="F17" s="159"/>
      <c r="G17" s="159"/>
      <c r="H17" s="159"/>
      <c r="I17" s="159"/>
      <c r="J17" s="159"/>
      <c r="K17" s="159"/>
      <c r="L17" s="159"/>
      <c r="M17" s="159"/>
      <c r="N17" s="159"/>
      <c r="O17" s="160"/>
      <c r="P17" s="1"/>
      <c r="Q17" s="1"/>
      <c r="R17" s="1"/>
    </row>
    <row r="18" spans="1:18" ht="15.75" thickBot="1" x14ac:dyDescent="0.3">
      <c r="A18" s="15"/>
      <c r="B18" s="161"/>
      <c r="C18" s="162"/>
      <c r="D18" s="162"/>
      <c r="E18" s="162"/>
      <c r="F18" s="162"/>
      <c r="G18" s="162"/>
      <c r="H18" s="162"/>
      <c r="I18" s="162"/>
      <c r="J18" s="162"/>
      <c r="K18" s="163"/>
      <c r="L18" s="15"/>
      <c r="M18" s="15"/>
      <c r="N18" s="15"/>
      <c r="O18" s="15"/>
      <c r="P18" s="15"/>
      <c r="Q18" s="15"/>
      <c r="R18" s="16" t="s">
        <v>25</v>
      </c>
    </row>
    <row r="19" spans="1:18" ht="16.5" thickTop="1" thickBot="1" x14ac:dyDescent="0.3">
      <c r="A19" s="106" t="s">
        <v>13</v>
      </c>
      <c r="B19" s="108" t="s">
        <v>26</v>
      </c>
      <c r="C19" s="109"/>
      <c r="D19" s="109"/>
      <c r="E19" s="110"/>
      <c r="F19" s="95" t="s">
        <v>27</v>
      </c>
      <c r="G19" s="96"/>
      <c r="H19" s="96"/>
      <c r="I19" s="96"/>
      <c r="J19" s="116"/>
      <c r="K19" s="95" t="s">
        <v>28</v>
      </c>
      <c r="L19" s="96"/>
      <c r="M19" s="96"/>
      <c r="N19" s="116"/>
      <c r="O19" s="95" t="s">
        <v>29</v>
      </c>
      <c r="P19" s="96"/>
      <c r="Q19" s="96"/>
      <c r="R19" s="97"/>
    </row>
    <row r="20" spans="1:18" ht="23.25" thickBot="1" x14ac:dyDescent="0.3">
      <c r="A20" s="107"/>
      <c r="B20" s="111"/>
      <c r="C20" s="112"/>
      <c r="D20" s="112"/>
      <c r="E20" s="113"/>
      <c r="F20" s="98" t="s">
        <v>30</v>
      </c>
      <c r="G20" s="99"/>
      <c r="H20" s="17" t="s">
        <v>31</v>
      </c>
      <c r="I20" s="98" t="s">
        <v>32</v>
      </c>
      <c r="J20" s="99"/>
      <c r="K20" s="17" t="s">
        <v>30</v>
      </c>
      <c r="L20" s="17" t="s">
        <v>31</v>
      </c>
      <c r="M20" s="98" t="s">
        <v>32</v>
      </c>
      <c r="N20" s="99"/>
      <c r="O20" s="17" t="s">
        <v>30</v>
      </c>
      <c r="P20" s="17" t="s">
        <v>31</v>
      </c>
      <c r="Q20" s="98" t="s">
        <v>32</v>
      </c>
      <c r="R20" s="151"/>
    </row>
    <row r="21" spans="1:18" ht="16.5" thickTop="1" thickBot="1" x14ac:dyDescent="0.3">
      <c r="A21" s="18">
        <v>1</v>
      </c>
      <c r="B21" s="95">
        <v>2</v>
      </c>
      <c r="C21" s="96"/>
      <c r="D21" s="96"/>
      <c r="E21" s="116"/>
      <c r="F21" s="98">
        <v>3</v>
      </c>
      <c r="G21" s="99"/>
      <c r="H21" s="17">
        <v>4</v>
      </c>
      <c r="I21" s="98">
        <v>5</v>
      </c>
      <c r="J21" s="99"/>
      <c r="K21" s="17">
        <v>6</v>
      </c>
      <c r="L21" s="17">
        <v>7</v>
      </c>
      <c r="M21" s="98">
        <v>8</v>
      </c>
      <c r="N21" s="99"/>
      <c r="O21" s="17">
        <v>9</v>
      </c>
      <c r="P21" s="17">
        <v>10</v>
      </c>
      <c r="Q21" s="98">
        <v>11</v>
      </c>
      <c r="R21" s="151"/>
    </row>
    <row r="22" spans="1:18" ht="33.75" customHeight="1" thickBot="1" x14ac:dyDescent="0.3">
      <c r="A22" s="19">
        <v>1</v>
      </c>
      <c r="B22" s="138" t="s">
        <v>33</v>
      </c>
      <c r="C22" s="139"/>
      <c r="D22" s="139"/>
      <c r="E22" s="140"/>
      <c r="F22" s="84">
        <v>991.2</v>
      </c>
      <c r="G22" s="85"/>
      <c r="H22" s="20">
        <v>117.6</v>
      </c>
      <c r="I22" s="82">
        <f>F22+H22</f>
        <v>1108.8</v>
      </c>
      <c r="J22" s="83"/>
      <c r="K22" s="20">
        <v>991.2</v>
      </c>
      <c r="L22" s="20">
        <v>77.400000000000006</v>
      </c>
      <c r="M22" s="82">
        <f>K22+L22</f>
        <v>1068.6000000000001</v>
      </c>
      <c r="N22" s="83"/>
      <c r="O22" s="20">
        <f>K22-F22</f>
        <v>0</v>
      </c>
      <c r="P22" s="20">
        <f>L22-H22</f>
        <v>-40.199999999999989</v>
      </c>
      <c r="Q22" s="82">
        <f>O22+P22</f>
        <v>-40.199999999999989</v>
      </c>
      <c r="R22" s="141"/>
    </row>
    <row r="23" spans="1:18" ht="33.75" customHeight="1" thickBot="1" x14ac:dyDescent="0.3">
      <c r="A23" s="19">
        <v>2</v>
      </c>
      <c r="B23" s="138" t="s">
        <v>34</v>
      </c>
      <c r="C23" s="139"/>
      <c r="D23" s="139"/>
      <c r="E23" s="140"/>
      <c r="F23" s="84"/>
      <c r="G23" s="85"/>
      <c r="H23" s="20">
        <v>427.4</v>
      </c>
      <c r="I23" s="82">
        <f t="shared" ref="I23" si="0">F23+H23</f>
        <v>427.4</v>
      </c>
      <c r="J23" s="83"/>
      <c r="K23" s="21"/>
      <c r="L23" s="20">
        <v>1106.0999999999999</v>
      </c>
      <c r="M23" s="82">
        <f>K23+L23</f>
        <v>1106.0999999999999</v>
      </c>
      <c r="N23" s="83"/>
      <c r="O23" s="20"/>
      <c r="P23" s="20">
        <f>L23-H23</f>
        <v>678.69999999999993</v>
      </c>
      <c r="Q23" s="82">
        <f>O23+P23</f>
        <v>678.69999999999993</v>
      </c>
      <c r="R23" s="141"/>
    </row>
    <row r="24" spans="1:18" ht="33.75" customHeight="1" thickBot="1" x14ac:dyDescent="0.3">
      <c r="A24" s="18">
        <v>3</v>
      </c>
      <c r="B24" s="138" t="s">
        <v>35</v>
      </c>
      <c r="C24" s="139"/>
      <c r="D24" s="139"/>
      <c r="E24" s="140"/>
      <c r="F24" s="84"/>
      <c r="G24" s="85"/>
      <c r="H24" s="20"/>
      <c r="I24" s="82"/>
      <c r="J24" s="83"/>
      <c r="K24" s="21"/>
      <c r="L24" s="20"/>
      <c r="M24" s="82"/>
      <c r="N24" s="83"/>
      <c r="O24" s="20"/>
      <c r="P24" s="20"/>
      <c r="Q24" s="82"/>
      <c r="R24" s="141"/>
    </row>
    <row r="25" spans="1:18" ht="15.75" thickBot="1" x14ac:dyDescent="0.3">
      <c r="A25" s="142" t="s">
        <v>36</v>
      </c>
      <c r="B25" s="143"/>
      <c r="C25" s="143"/>
      <c r="D25" s="143"/>
      <c r="E25" s="144"/>
      <c r="F25" s="145">
        <f>F22+F23+F24</f>
        <v>991.2</v>
      </c>
      <c r="G25" s="146"/>
      <c r="H25" s="22">
        <f>H22+H23+H24</f>
        <v>545</v>
      </c>
      <c r="I25" s="147">
        <f>I22+I23</f>
        <v>1536.1999999999998</v>
      </c>
      <c r="J25" s="148"/>
      <c r="K25" s="22">
        <f>K22</f>
        <v>991.2</v>
      </c>
      <c r="L25" s="22">
        <f>L22+L23</f>
        <v>1183.5</v>
      </c>
      <c r="M25" s="149">
        <f>M22+M23</f>
        <v>2174.6999999999998</v>
      </c>
      <c r="N25" s="146"/>
      <c r="O25" s="22">
        <f>O22</f>
        <v>0</v>
      </c>
      <c r="P25" s="22">
        <f>P22+P23</f>
        <v>638.5</v>
      </c>
      <c r="Q25" s="149">
        <f>Q22+Q23</f>
        <v>638.5</v>
      </c>
      <c r="R25" s="150"/>
    </row>
    <row r="26" spans="1:18" ht="127.5" customHeight="1" thickTop="1" thickBot="1" x14ac:dyDescent="0.3">
      <c r="A26" s="125" t="s">
        <v>37</v>
      </c>
      <c r="B26" s="126"/>
      <c r="C26" s="126"/>
      <c r="D26" s="126"/>
      <c r="E26" s="126"/>
      <c r="F26" s="126"/>
      <c r="G26" s="126"/>
      <c r="H26" s="126"/>
      <c r="I26" s="126"/>
      <c r="J26" s="126"/>
      <c r="K26" s="126"/>
      <c r="L26" s="126"/>
      <c r="M26" s="126"/>
      <c r="N26" s="126"/>
      <c r="O26" s="126"/>
      <c r="P26" s="126"/>
      <c r="Q26" s="126"/>
      <c r="R26" s="127"/>
    </row>
    <row r="27" spans="1:18" ht="15.75" thickBot="1" x14ac:dyDescent="0.3">
      <c r="A27" s="23" t="s">
        <v>38</v>
      </c>
      <c r="B27" s="128" t="s">
        <v>39</v>
      </c>
      <c r="C27" s="129"/>
      <c r="D27" s="129"/>
      <c r="E27" s="129"/>
      <c r="F27" s="129"/>
      <c r="G27" s="129"/>
      <c r="H27" s="129"/>
      <c r="I27" s="129"/>
      <c r="J27" s="129"/>
      <c r="K27" s="129"/>
      <c r="L27" s="129"/>
      <c r="M27" s="129"/>
      <c r="N27" s="129"/>
      <c r="O27" s="129"/>
      <c r="P27" s="130"/>
      <c r="Q27" s="7"/>
      <c r="R27" s="23" t="s">
        <v>40</v>
      </c>
    </row>
    <row r="28" spans="1:18" ht="15.75" thickBot="1" x14ac:dyDescent="0.3">
      <c r="A28" s="131" t="s">
        <v>41</v>
      </c>
      <c r="B28" s="132"/>
      <c r="C28" s="131" t="s">
        <v>42</v>
      </c>
      <c r="D28" s="135"/>
      <c r="E28" s="132"/>
      <c r="F28" s="98" t="s">
        <v>27</v>
      </c>
      <c r="G28" s="137"/>
      <c r="H28" s="137"/>
      <c r="I28" s="137"/>
      <c r="J28" s="99"/>
      <c r="K28" s="98" t="s">
        <v>28</v>
      </c>
      <c r="L28" s="137"/>
      <c r="M28" s="137"/>
      <c r="N28" s="99"/>
      <c r="O28" s="98" t="s">
        <v>29</v>
      </c>
      <c r="P28" s="137"/>
      <c r="Q28" s="137"/>
      <c r="R28" s="99"/>
    </row>
    <row r="29" spans="1:18" ht="23.25" thickBot="1" x14ac:dyDescent="0.3">
      <c r="A29" s="133"/>
      <c r="B29" s="134"/>
      <c r="C29" s="133"/>
      <c r="D29" s="136"/>
      <c r="E29" s="134"/>
      <c r="F29" s="98" t="s">
        <v>30</v>
      </c>
      <c r="G29" s="99"/>
      <c r="H29" s="17" t="s">
        <v>31</v>
      </c>
      <c r="I29" s="98" t="s">
        <v>32</v>
      </c>
      <c r="J29" s="99"/>
      <c r="K29" s="17" t="s">
        <v>30</v>
      </c>
      <c r="L29" s="17" t="s">
        <v>31</v>
      </c>
      <c r="M29" s="98" t="s">
        <v>32</v>
      </c>
      <c r="N29" s="99"/>
      <c r="O29" s="17" t="s">
        <v>30</v>
      </c>
      <c r="P29" s="17" t="s">
        <v>31</v>
      </c>
      <c r="Q29" s="98" t="s">
        <v>32</v>
      </c>
      <c r="R29" s="99"/>
    </row>
    <row r="30" spans="1:18" ht="15.75" thickBot="1" x14ac:dyDescent="0.3">
      <c r="A30" s="122"/>
      <c r="B30" s="123"/>
      <c r="C30" s="122"/>
      <c r="D30" s="124"/>
      <c r="E30" s="123"/>
      <c r="F30" s="122"/>
      <c r="G30" s="123"/>
      <c r="H30" s="24"/>
      <c r="I30" s="122"/>
      <c r="J30" s="123"/>
      <c r="K30" s="24"/>
      <c r="L30" s="24"/>
      <c r="M30" s="122"/>
      <c r="N30" s="123"/>
      <c r="O30" s="24"/>
      <c r="P30" s="24"/>
      <c r="Q30" s="122"/>
      <c r="R30" s="123"/>
    </row>
    <row r="31" spans="1:18" ht="15.75" thickBot="1" x14ac:dyDescent="0.3">
      <c r="A31" s="117" t="s">
        <v>43</v>
      </c>
      <c r="B31" s="118"/>
      <c r="C31" s="118"/>
      <c r="D31" s="118"/>
      <c r="E31" s="119"/>
      <c r="F31" s="84"/>
      <c r="G31" s="85"/>
      <c r="H31" s="21"/>
      <c r="I31" s="84"/>
      <c r="J31" s="85"/>
      <c r="K31" s="21"/>
      <c r="L31" s="21"/>
      <c r="M31" s="84"/>
      <c r="N31" s="85"/>
      <c r="O31" s="21"/>
      <c r="P31" s="21"/>
      <c r="Q31" s="84"/>
      <c r="R31" s="85"/>
    </row>
    <row r="32" spans="1:18" ht="15.75" thickBot="1" x14ac:dyDescent="0.3">
      <c r="A32" s="120"/>
      <c r="B32" s="121"/>
      <c r="C32" s="1"/>
      <c r="D32" s="1"/>
      <c r="E32" s="1"/>
      <c r="F32" s="1"/>
      <c r="G32" s="1"/>
      <c r="H32" s="1"/>
      <c r="I32" s="1"/>
      <c r="J32" s="1"/>
      <c r="K32" s="1"/>
      <c r="L32" s="1"/>
      <c r="M32" s="1"/>
      <c r="N32" s="1"/>
      <c r="O32" s="1"/>
      <c r="P32" s="1"/>
      <c r="Q32" s="1"/>
      <c r="R32" s="1"/>
    </row>
    <row r="33" spans="1:18" ht="15.75" thickBot="1" x14ac:dyDescent="0.3">
      <c r="A33" s="25" t="s">
        <v>44</v>
      </c>
      <c r="B33" s="103" t="s">
        <v>45</v>
      </c>
      <c r="C33" s="104"/>
      <c r="D33" s="104"/>
      <c r="E33" s="104"/>
      <c r="F33" s="104"/>
      <c r="G33" s="104"/>
      <c r="H33" s="104"/>
      <c r="I33" s="104"/>
      <c r="J33" s="104"/>
      <c r="K33" s="104"/>
      <c r="L33" s="105"/>
      <c r="M33" s="15"/>
      <c r="N33" s="15"/>
      <c r="O33" s="15"/>
      <c r="P33" s="15"/>
      <c r="Q33" s="15"/>
      <c r="R33" s="15"/>
    </row>
    <row r="34" spans="1:18" ht="22.5" customHeight="1" thickTop="1" thickBot="1" x14ac:dyDescent="0.3">
      <c r="A34" s="106" t="s">
        <v>13</v>
      </c>
      <c r="B34" s="108" t="s">
        <v>46</v>
      </c>
      <c r="C34" s="109"/>
      <c r="D34" s="109"/>
      <c r="E34" s="110"/>
      <c r="F34" s="108" t="s">
        <v>47</v>
      </c>
      <c r="G34" s="110"/>
      <c r="H34" s="114" t="s">
        <v>48</v>
      </c>
      <c r="I34" s="95" t="s">
        <v>27</v>
      </c>
      <c r="J34" s="96"/>
      <c r="K34" s="116"/>
      <c r="L34" s="95" t="s">
        <v>28</v>
      </c>
      <c r="M34" s="96"/>
      <c r="N34" s="96"/>
      <c r="O34" s="116"/>
      <c r="P34" s="95" t="s">
        <v>29</v>
      </c>
      <c r="Q34" s="96"/>
      <c r="R34" s="97"/>
    </row>
    <row r="35" spans="1:18" ht="23.25" thickBot="1" x14ac:dyDescent="0.3">
      <c r="A35" s="107"/>
      <c r="B35" s="111"/>
      <c r="C35" s="112"/>
      <c r="D35" s="112"/>
      <c r="E35" s="113"/>
      <c r="F35" s="111"/>
      <c r="G35" s="113"/>
      <c r="H35" s="115"/>
      <c r="I35" s="17" t="s">
        <v>30</v>
      </c>
      <c r="J35" s="17" t="s">
        <v>31</v>
      </c>
      <c r="K35" s="17" t="s">
        <v>32</v>
      </c>
      <c r="L35" s="17" t="s">
        <v>30</v>
      </c>
      <c r="M35" s="17" t="s">
        <v>31</v>
      </c>
      <c r="N35" s="98" t="s">
        <v>32</v>
      </c>
      <c r="O35" s="99"/>
      <c r="P35" s="17" t="s">
        <v>30</v>
      </c>
      <c r="Q35" s="17" t="s">
        <v>31</v>
      </c>
      <c r="R35" s="26" t="s">
        <v>32</v>
      </c>
    </row>
    <row r="36" spans="1:18" ht="16.5" thickTop="1" thickBot="1" x14ac:dyDescent="0.3">
      <c r="A36" s="27">
        <v>1</v>
      </c>
      <c r="B36" s="100" t="s">
        <v>49</v>
      </c>
      <c r="C36" s="101"/>
      <c r="D36" s="101"/>
      <c r="E36" s="101"/>
      <c r="F36" s="101"/>
      <c r="G36" s="101"/>
      <c r="H36" s="101"/>
      <c r="I36" s="101"/>
      <c r="J36" s="101"/>
      <c r="K36" s="101"/>
      <c r="L36" s="101"/>
      <c r="M36" s="101"/>
      <c r="N36" s="101"/>
      <c r="O36" s="101"/>
      <c r="P36" s="101"/>
      <c r="Q36" s="101"/>
      <c r="R36" s="102"/>
    </row>
    <row r="37" spans="1:18" ht="34.5" thickBot="1" x14ac:dyDescent="0.3">
      <c r="A37" s="28">
        <v>45292</v>
      </c>
      <c r="B37" s="79" t="s">
        <v>50</v>
      </c>
      <c r="C37" s="80"/>
      <c r="D37" s="80"/>
      <c r="E37" s="81"/>
      <c r="F37" s="82" t="s">
        <v>51</v>
      </c>
      <c r="G37" s="83"/>
      <c r="H37" s="17" t="s">
        <v>52</v>
      </c>
      <c r="I37" s="20">
        <v>1</v>
      </c>
      <c r="J37" s="21"/>
      <c r="K37" s="29">
        <v>1</v>
      </c>
      <c r="L37" s="20">
        <v>1</v>
      </c>
      <c r="M37" s="21"/>
      <c r="N37" s="86">
        <v>1</v>
      </c>
      <c r="O37" s="87"/>
      <c r="P37" s="20">
        <v>0</v>
      </c>
      <c r="Q37" s="20">
        <v>0</v>
      </c>
      <c r="R37" s="30">
        <v>0</v>
      </c>
    </row>
    <row r="38" spans="1:18" ht="25.5" customHeight="1" thickBot="1" x14ac:dyDescent="0.3">
      <c r="A38" s="28">
        <v>45323</v>
      </c>
      <c r="B38" s="79" t="s">
        <v>53</v>
      </c>
      <c r="C38" s="80"/>
      <c r="D38" s="80"/>
      <c r="E38" s="81"/>
      <c r="F38" s="82" t="s">
        <v>54</v>
      </c>
      <c r="G38" s="83"/>
      <c r="H38" s="31" t="s">
        <v>55</v>
      </c>
      <c r="I38" s="20">
        <v>9</v>
      </c>
      <c r="J38" s="20">
        <v>3</v>
      </c>
      <c r="K38" s="29">
        <f>I38+J38</f>
        <v>12</v>
      </c>
      <c r="L38" s="20">
        <v>9</v>
      </c>
      <c r="M38" s="20">
        <v>3</v>
      </c>
      <c r="N38" s="86">
        <f>L38+M38</f>
        <v>12</v>
      </c>
      <c r="O38" s="87"/>
      <c r="P38" s="20">
        <f>L38-I38</f>
        <v>0</v>
      </c>
      <c r="Q38" s="20">
        <f>M38-J38</f>
        <v>0</v>
      </c>
      <c r="R38" s="30">
        <f>P38+Q38</f>
        <v>0</v>
      </c>
    </row>
    <row r="39" spans="1:18" ht="24.75" thickBot="1" x14ac:dyDescent="0.3">
      <c r="A39" s="28">
        <v>45352</v>
      </c>
      <c r="B39" s="79" t="s">
        <v>56</v>
      </c>
      <c r="C39" s="80"/>
      <c r="D39" s="80"/>
      <c r="E39" s="81"/>
      <c r="F39" s="82" t="s">
        <v>54</v>
      </c>
      <c r="G39" s="83"/>
      <c r="H39" s="31" t="s">
        <v>55</v>
      </c>
      <c r="I39" s="20">
        <v>1</v>
      </c>
      <c r="J39" s="20">
        <v>3</v>
      </c>
      <c r="K39" s="29">
        <f t="shared" ref="K39:K44" si="1">I39+J39</f>
        <v>4</v>
      </c>
      <c r="L39" s="20">
        <v>1</v>
      </c>
      <c r="M39" s="20">
        <v>3</v>
      </c>
      <c r="N39" s="86">
        <f t="shared" ref="N39:N44" si="2">L39+M39</f>
        <v>4</v>
      </c>
      <c r="O39" s="87"/>
      <c r="P39" s="20">
        <f t="shared" ref="P39:P44" si="3">L39-I39</f>
        <v>0</v>
      </c>
      <c r="Q39" s="20">
        <f t="shared" ref="Q39:Q43" si="4">M39-J39</f>
        <v>0</v>
      </c>
      <c r="R39" s="30">
        <f t="shared" ref="R39:R44" si="5">P39+Q39</f>
        <v>0</v>
      </c>
    </row>
    <row r="40" spans="1:18" ht="25.5" customHeight="1" thickBot="1" x14ac:dyDescent="0.3">
      <c r="A40" s="28">
        <v>45383</v>
      </c>
      <c r="B40" s="79" t="s">
        <v>57</v>
      </c>
      <c r="C40" s="80"/>
      <c r="D40" s="80"/>
      <c r="E40" s="81"/>
      <c r="F40" s="82" t="s">
        <v>54</v>
      </c>
      <c r="G40" s="83"/>
      <c r="H40" s="31" t="s">
        <v>55</v>
      </c>
      <c r="I40" s="20">
        <v>2</v>
      </c>
      <c r="J40" s="20"/>
      <c r="K40" s="29">
        <f t="shared" si="1"/>
        <v>2</v>
      </c>
      <c r="L40" s="20">
        <v>2</v>
      </c>
      <c r="M40" s="20"/>
      <c r="N40" s="86">
        <f t="shared" si="2"/>
        <v>2</v>
      </c>
      <c r="O40" s="87"/>
      <c r="P40" s="20">
        <f t="shared" si="3"/>
        <v>0</v>
      </c>
      <c r="Q40" s="20">
        <f t="shared" si="4"/>
        <v>0</v>
      </c>
      <c r="R40" s="30">
        <f t="shared" si="5"/>
        <v>0</v>
      </c>
    </row>
    <row r="41" spans="1:18" ht="24.75" thickBot="1" x14ac:dyDescent="0.3">
      <c r="A41" s="28">
        <v>45413</v>
      </c>
      <c r="B41" s="79" t="s">
        <v>58</v>
      </c>
      <c r="C41" s="80"/>
      <c r="D41" s="80"/>
      <c r="E41" s="81"/>
      <c r="F41" s="82" t="s">
        <v>54</v>
      </c>
      <c r="G41" s="83"/>
      <c r="H41" s="31" t="s">
        <v>55</v>
      </c>
      <c r="I41" s="20">
        <v>2</v>
      </c>
      <c r="J41" s="20"/>
      <c r="K41" s="29">
        <f t="shared" si="1"/>
        <v>2</v>
      </c>
      <c r="L41" s="20">
        <v>2</v>
      </c>
      <c r="M41" s="20"/>
      <c r="N41" s="86">
        <f t="shared" si="2"/>
        <v>2</v>
      </c>
      <c r="O41" s="87"/>
      <c r="P41" s="20">
        <f t="shared" si="3"/>
        <v>0</v>
      </c>
      <c r="Q41" s="20">
        <f t="shared" si="4"/>
        <v>0</v>
      </c>
      <c r="R41" s="30">
        <f t="shared" si="5"/>
        <v>0</v>
      </c>
    </row>
    <row r="42" spans="1:18" ht="24.75" thickBot="1" x14ac:dyDescent="0.3">
      <c r="A42" s="28">
        <v>45444</v>
      </c>
      <c r="B42" s="79" t="s">
        <v>59</v>
      </c>
      <c r="C42" s="80"/>
      <c r="D42" s="80"/>
      <c r="E42" s="81"/>
      <c r="F42" s="82" t="s">
        <v>54</v>
      </c>
      <c r="G42" s="83"/>
      <c r="H42" s="31" t="s">
        <v>55</v>
      </c>
      <c r="I42" s="20">
        <v>4</v>
      </c>
      <c r="J42" s="20"/>
      <c r="K42" s="29">
        <f t="shared" si="1"/>
        <v>4</v>
      </c>
      <c r="L42" s="20">
        <v>4</v>
      </c>
      <c r="M42" s="20"/>
      <c r="N42" s="86">
        <f t="shared" si="2"/>
        <v>4</v>
      </c>
      <c r="O42" s="87"/>
      <c r="P42" s="20">
        <f t="shared" si="3"/>
        <v>0</v>
      </c>
      <c r="Q42" s="20">
        <f t="shared" si="4"/>
        <v>0</v>
      </c>
      <c r="R42" s="30">
        <f t="shared" si="5"/>
        <v>0</v>
      </c>
    </row>
    <row r="43" spans="1:18" ht="25.5" customHeight="1" thickBot="1" x14ac:dyDescent="0.3">
      <c r="A43" s="28">
        <v>45474</v>
      </c>
      <c r="B43" s="79" t="s">
        <v>60</v>
      </c>
      <c r="C43" s="80"/>
      <c r="D43" s="80"/>
      <c r="E43" s="81"/>
      <c r="F43" s="82" t="s">
        <v>54</v>
      </c>
      <c r="G43" s="83"/>
      <c r="H43" s="31" t="s">
        <v>55</v>
      </c>
      <c r="I43" s="20">
        <v>9</v>
      </c>
      <c r="J43" s="20">
        <v>3</v>
      </c>
      <c r="K43" s="29">
        <f t="shared" si="1"/>
        <v>12</v>
      </c>
      <c r="L43" s="20">
        <v>9</v>
      </c>
      <c r="M43" s="20">
        <v>3</v>
      </c>
      <c r="N43" s="86">
        <f t="shared" si="2"/>
        <v>12</v>
      </c>
      <c r="O43" s="87"/>
      <c r="P43" s="20">
        <f t="shared" si="3"/>
        <v>0</v>
      </c>
      <c r="Q43" s="20">
        <f t="shared" si="4"/>
        <v>0</v>
      </c>
      <c r="R43" s="30">
        <f t="shared" si="5"/>
        <v>0</v>
      </c>
    </row>
    <row r="44" spans="1:18" ht="25.5" customHeight="1" thickBot="1" x14ac:dyDescent="0.3">
      <c r="A44" s="28">
        <v>45505</v>
      </c>
      <c r="B44" s="79" t="s">
        <v>61</v>
      </c>
      <c r="C44" s="80"/>
      <c r="D44" s="80"/>
      <c r="E44" s="81"/>
      <c r="F44" s="82" t="s">
        <v>54</v>
      </c>
      <c r="G44" s="83"/>
      <c r="H44" s="31" t="s">
        <v>55</v>
      </c>
      <c r="I44" s="20">
        <v>9</v>
      </c>
      <c r="J44" s="20">
        <v>3</v>
      </c>
      <c r="K44" s="29">
        <f t="shared" si="1"/>
        <v>12</v>
      </c>
      <c r="L44" s="20">
        <v>9</v>
      </c>
      <c r="M44" s="20">
        <v>3</v>
      </c>
      <c r="N44" s="86">
        <f t="shared" si="2"/>
        <v>12</v>
      </c>
      <c r="O44" s="87"/>
      <c r="P44" s="20">
        <f t="shared" si="3"/>
        <v>0</v>
      </c>
      <c r="Q44" s="20">
        <f>M44-J44</f>
        <v>0</v>
      </c>
      <c r="R44" s="30">
        <f t="shared" si="5"/>
        <v>0</v>
      </c>
    </row>
    <row r="45" spans="1:18" ht="60.75" thickBot="1" x14ac:dyDescent="0.3">
      <c r="A45" s="28">
        <v>45536</v>
      </c>
      <c r="B45" s="79" t="s">
        <v>62</v>
      </c>
      <c r="C45" s="80"/>
      <c r="D45" s="80"/>
      <c r="E45" s="81"/>
      <c r="F45" s="93" t="s">
        <v>63</v>
      </c>
      <c r="G45" s="94"/>
      <c r="H45" s="31" t="s">
        <v>64</v>
      </c>
      <c r="I45" s="21"/>
      <c r="J45" s="20"/>
      <c r="K45" s="29"/>
      <c r="L45" s="21"/>
      <c r="M45" s="20">
        <v>0</v>
      </c>
      <c r="N45" s="86">
        <v>0</v>
      </c>
      <c r="O45" s="87"/>
      <c r="P45" s="21"/>
      <c r="Q45" s="20"/>
      <c r="R45" s="30"/>
    </row>
    <row r="46" spans="1:18" ht="38.25" customHeight="1" thickBot="1" x14ac:dyDescent="0.3">
      <c r="A46" s="32">
        <v>45566</v>
      </c>
      <c r="B46" s="60" t="s">
        <v>65</v>
      </c>
      <c r="C46" s="61"/>
      <c r="D46" s="61"/>
      <c r="E46" s="62"/>
      <c r="F46" s="91" t="s">
        <v>63</v>
      </c>
      <c r="G46" s="92"/>
      <c r="H46" s="33" t="s">
        <v>52</v>
      </c>
      <c r="I46" s="34"/>
      <c r="J46" s="35"/>
      <c r="K46" s="36"/>
      <c r="L46" s="34"/>
      <c r="M46" s="35"/>
      <c r="N46" s="88"/>
      <c r="O46" s="89"/>
      <c r="P46" s="34"/>
      <c r="Q46" s="35"/>
      <c r="R46" s="37"/>
    </row>
    <row r="47" spans="1:18" ht="76.5" customHeight="1" thickTop="1" thickBot="1" x14ac:dyDescent="0.3">
      <c r="A47" s="73" t="s">
        <v>66</v>
      </c>
      <c r="B47" s="74"/>
      <c r="C47" s="74"/>
      <c r="D47" s="74"/>
      <c r="E47" s="74"/>
      <c r="F47" s="74"/>
      <c r="G47" s="74"/>
      <c r="H47" s="74"/>
      <c r="I47" s="74"/>
      <c r="J47" s="74"/>
      <c r="K47" s="74"/>
      <c r="L47" s="74"/>
      <c r="M47" s="74"/>
      <c r="N47" s="74"/>
      <c r="O47" s="74"/>
      <c r="P47" s="74"/>
      <c r="Q47" s="74"/>
      <c r="R47" s="75"/>
    </row>
    <row r="48" spans="1:18" ht="16.5" thickTop="1" thickBot="1" x14ac:dyDescent="0.3">
      <c r="A48" s="27">
        <v>2</v>
      </c>
      <c r="B48" s="76" t="s">
        <v>67</v>
      </c>
      <c r="C48" s="77"/>
      <c r="D48" s="77"/>
      <c r="E48" s="77"/>
      <c r="F48" s="77"/>
      <c r="G48" s="77"/>
      <c r="H48" s="77"/>
      <c r="I48" s="77"/>
      <c r="J48" s="77"/>
      <c r="K48" s="77"/>
      <c r="L48" s="77"/>
      <c r="M48" s="77"/>
      <c r="N48" s="77"/>
      <c r="O48" s="77"/>
      <c r="P48" s="77"/>
      <c r="Q48" s="77"/>
      <c r="R48" s="78"/>
    </row>
    <row r="49" spans="1:18" ht="38.25" customHeight="1" thickBot="1" x14ac:dyDescent="0.3">
      <c r="A49" s="38">
        <v>45293</v>
      </c>
      <c r="B49" s="79" t="s">
        <v>68</v>
      </c>
      <c r="C49" s="80"/>
      <c r="D49" s="80"/>
      <c r="E49" s="81"/>
      <c r="F49" s="82" t="s">
        <v>54</v>
      </c>
      <c r="G49" s="83"/>
      <c r="H49" s="17" t="s">
        <v>52</v>
      </c>
      <c r="I49" s="31">
        <v>287</v>
      </c>
      <c r="J49" s="31">
        <v>120</v>
      </c>
      <c r="K49" s="29">
        <f>I49+J49</f>
        <v>407</v>
      </c>
      <c r="L49" s="20">
        <v>335</v>
      </c>
      <c r="M49" s="20">
        <v>79</v>
      </c>
      <c r="N49" s="86">
        <f>L49+M49</f>
        <v>414</v>
      </c>
      <c r="O49" s="87"/>
      <c r="P49" s="20">
        <f>L49-I49</f>
        <v>48</v>
      </c>
      <c r="Q49" s="20">
        <f>M49-J49</f>
        <v>-41</v>
      </c>
      <c r="R49" s="30">
        <f>P49+Q49</f>
        <v>7</v>
      </c>
    </row>
    <row r="50" spans="1:18" ht="34.5" thickBot="1" x14ac:dyDescent="0.3">
      <c r="A50" s="38">
        <v>45324</v>
      </c>
      <c r="B50" s="79" t="s">
        <v>69</v>
      </c>
      <c r="C50" s="80"/>
      <c r="D50" s="80"/>
      <c r="E50" s="81"/>
      <c r="F50" s="82" t="s">
        <v>54</v>
      </c>
      <c r="G50" s="83"/>
      <c r="H50" s="17" t="s">
        <v>70</v>
      </c>
      <c r="I50" s="21"/>
      <c r="J50" s="31">
        <v>60</v>
      </c>
      <c r="K50" s="29">
        <f>J50</f>
        <v>60</v>
      </c>
      <c r="L50" s="21"/>
      <c r="M50" s="20">
        <v>67</v>
      </c>
      <c r="N50" s="86">
        <f>L50+M50</f>
        <v>67</v>
      </c>
      <c r="O50" s="87"/>
      <c r="P50" s="21"/>
      <c r="Q50" s="20">
        <f>M50-J50</f>
        <v>7</v>
      </c>
      <c r="R50" s="30">
        <f>Q50+P50</f>
        <v>7</v>
      </c>
    </row>
    <row r="51" spans="1:18" ht="36.75" thickBot="1" x14ac:dyDescent="0.3">
      <c r="A51" s="39">
        <v>45353</v>
      </c>
      <c r="B51" s="60" t="s">
        <v>71</v>
      </c>
      <c r="C51" s="61"/>
      <c r="D51" s="61"/>
      <c r="E51" s="62"/>
      <c r="F51" s="63" t="s">
        <v>51</v>
      </c>
      <c r="G51" s="64"/>
      <c r="H51" s="33" t="s">
        <v>52</v>
      </c>
      <c r="I51" s="34"/>
      <c r="J51" s="33"/>
      <c r="K51" s="36"/>
      <c r="L51" s="34"/>
      <c r="M51" s="35">
        <v>0</v>
      </c>
      <c r="N51" s="88">
        <v>0</v>
      </c>
      <c r="O51" s="89"/>
      <c r="P51" s="34"/>
      <c r="Q51" s="35"/>
      <c r="R51" s="37"/>
    </row>
    <row r="52" spans="1:18" ht="102" customHeight="1" thickTop="1" thickBot="1" x14ac:dyDescent="0.3">
      <c r="A52" s="73" t="s">
        <v>72</v>
      </c>
      <c r="B52" s="74"/>
      <c r="C52" s="74"/>
      <c r="D52" s="74"/>
      <c r="E52" s="74"/>
      <c r="F52" s="74"/>
      <c r="G52" s="74"/>
      <c r="H52" s="74"/>
      <c r="I52" s="74"/>
      <c r="J52" s="74"/>
      <c r="K52" s="74"/>
      <c r="L52" s="74"/>
      <c r="M52" s="74"/>
      <c r="N52" s="74"/>
      <c r="O52" s="74"/>
      <c r="P52" s="74"/>
      <c r="Q52" s="74"/>
      <c r="R52" s="75"/>
    </row>
    <row r="53" spans="1:18" ht="16.5" thickTop="1" thickBot="1" x14ac:dyDescent="0.3">
      <c r="A53" s="40">
        <v>3</v>
      </c>
      <c r="B53" s="76" t="s">
        <v>73</v>
      </c>
      <c r="C53" s="77"/>
      <c r="D53" s="77"/>
      <c r="E53" s="77"/>
      <c r="F53" s="77"/>
      <c r="G53" s="77"/>
      <c r="H53" s="77"/>
      <c r="I53" s="77"/>
      <c r="J53" s="77"/>
      <c r="K53" s="77"/>
      <c r="L53" s="77"/>
      <c r="M53" s="77"/>
      <c r="N53" s="77"/>
      <c r="O53" s="77"/>
      <c r="P53" s="77"/>
      <c r="Q53" s="77"/>
      <c r="R53" s="78"/>
    </row>
    <row r="54" spans="1:18" ht="36.75" thickBot="1" x14ac:dyDescent="0.3">
      <c r="A54" s="38">
        <v>45294</v>
      </c>
      <c r="B54" s="79" t="s">
        <v>74</v>
      </c>
      <c r="C54" s="80"/>
      <c r="D54" s="80"/>
      <c r="E54" s="81"/>
      <c r="F54" s="82" t="s">
        <v>75</v>
      </c>
      <c r="G54" s="83"/>
      <c r="H54" s="31" t="s">
        <v>52</v>
      </c>
      <c r="I54" s="44">
        <f>F22/I49*1000</f>
        <v>3453.6585365853657</v>
      </c>
      <c r="J54" s="31">
        <f>H22/J49*1000</f>
        <v>980</v>
      </c>
      <c r="K54" s="45">
        <f>I54+J54</f>
        <v>4433.6585365853662</v>
      </c>
      <c r="L54" s="46">
        <f>K22/L49*1000</f>
        <v>2958.8059701492539</v>
      </c>
      <c r="M54" s="46">
        <v>980</v>
      </c>
      <c r="N54" s="90">
        <f>L54+M54</f>
        <v>3938.8059701492539</v>
      </c>
      <c r="O54" s="87"/>
      <c r="P54" s="46">
        <f>L54-I54</f>
        <v>-494.85256643611183</v>
      </c>
      <c r="Q54" s="46">
        <f>J54-M54</f>
        <v>0</v>
      </c>
      <c r="R54" s="47">
        <f>P54</f>
        <v>-494.85256643611183</v>
      </c>
    </row>
    <row r="55" spans="1:18" ht="36.75" thickBot="1" x14ac:dyDescent="0.3">
      <c r="A55" s="38">
        <v>45325</v>
      </c>
      <c r="B55" s="79" t="s">
        <v>76</v>
      </c>
      <c r="C55" s="80"/>
      <c r="D55" s="80"/>
      <c r="E55" s="81"/>
      <c r="F55" s="82" t="s">
        <v>75</v>
      </c>
      <c r="G55" s="83"/>
      <c r="H55" s="31" t="s">
        <v>52</v>
      </c>
      <c r="I55" s="21"/>
      <c r="J55" s="44">
        <f>H23/J50*1000</f>
        <v>7123.333333333333</v>
      </c>
      <c r="K55" s="45">
        <f>J55</f>
        <v>7123.333333333333</v>
      </c>
      <c r="L55" s="21"/>
      <c r="M55" s="46">
        <f>L23/M50*1000</f>
        <v>16508.955223880595</v>
      </c>
      <c r="N55" s="90">
        <f>L55+M55</f>
        <v>16508.955223880595</v>
      </c>
      <c r="O55" s="87"/>
      <c r="P55" s="21">
        <f>I55+L55</f>
        <v>0</v>
      </c>
      <c r="Q55" s="46">
        <f>M55-J55</f>
        <v>9385.6218905472633</v>
      </c>
      <c r="R55" s="47">
        <f>P55+Q55</f>
        <v>9385.6218905472633</v>
      </c>
    </row>
    <row r="56" spans="1:18" ht="51" customHeight="1" thickBot="1" x14ac:dyDescent="0.3">
      <c r="A56" s="38">
        <v>45354</v>
      </c>
      <c r="B56" s="79" t="s">
        <v>77</v>
      </c>
      <c r="C56" s="80"/>
      <c r="D56" s="80"/>
      <c r="E56" s="81"/>
      <c r="F56" s="82" t="s">
        <v>75</v>
      </c>
      <c r="G56" s="83"/>
      <c r="H56" s="31" t="s">
        <v>52</v>
      </c>
      <c r="I56" s="21"/>
      <c r="J56" s="31"/>
      <c r="K56" s="29"/>
      <c r="L56" s="21"/>
      <c r="M56" s="20"/>
      <c r="N56" s="86"/>
      <c r="O56" s="87"/>
      <c r="P56" s="21"/>
      <c r="Q56" s="20"/>
      <c r="R56" s="30"/>
    </row>
    <row r="57" spans="1:18" ht="38.25" customHeight="1" thickBot="1" x14ac:dyDescent="0.3">
      <c r="A57" s="39">
        <v>45385</v>
      </c>
      <c r="B57" s="60" t="s">
        <v>78</v>
      </c>
      <c r="C57" s="61"/>
      <c r="D57" s="61"/>
      <c r="E57" s="62"/>
      <c r="F57" s="63" t="s">
        <v>25</v>
      </c>
      <c r="G57" s="64"/>
      <c r="H57" s="33" t="s">
        <v>52</v>
      </c>
      <c r="I57" s="34"/>
      <c r="J57" s="33"/>
      <c r="K57" s="36"/>
      <c r="L57" s="34"/>
      <c r="M57" s="35"/>
      <c r="N57" s="88"/>
      <c r="O57" s="89"/>
      <c r="P57" s="34"/>
      <c r="Q57" s="35"/>
      <c r="R57" s="37"/>
    </row>
    <row r="58" spans="1:18" ht="102" customHeight="1" thickTop="1" thickBot="1" x14ac:dyDescent="0.3">
      <c r="A58" s="73" t="s">
        <v>79</v>
      </c>
      <c r="B58" s="74"/>
      <c r="C58" s="74"/>
      <c r="D58" s="74"/>
      <c r="E58" s="74"/>
      <c r="F58" s="74"/>
      <c r="G58" s="74"/>
      <c r="H58" s="74"/>
      <c r="I58" s="74"/>
      <c r="J58" s="74"/>
      <c r="K58" s="74"/>
      <c r="L58" s="74"/>
      <c r="M58" s="74"/>
      <c r="N58" s="74"/>
      <c r="O58" s="74"/>
      <c r="P58" s="74"/>
      <c r="Q58" s="74"/>
      <c r="R58" s="75"/>
    </row>
    <row r="59" spans="1:18" ht="16.5" thickTop="1" thickBot="1" x14ac:dyDescent="0.3">
      <c r="A59" s="41">
        <v>4</v>
      </c>
      <c r="B59" s="76" t="s">
        <v>80</v>
      </c>
      <c r="C59" s="77"/>
      <c r="D59" s="77"/>
      <c r="E59" s="77"/>
      <c r="F59" s="77"/>
      <c r="G59" s="77"/>
      <c r="H59" s="77"/>
      <c r="I59" s="77"/>
      <c r="J59" s="77"/>
      <c r="K59" s="77"/>
      <c r="L59" s="77"/>
      <c r="M59" s="77"/>
      <c r="N59" s="77"/>
      <c r="O59" s="77"/>
      <c r="P59" s="77"/>
      <c r="Q59" s="77"/>
      <c r="R59" s="78"/>
    </row>
    <row r="60" spans="1:18" ht="38.25" customHeight="1" thickBot="1" x14ac:dyDescent="0.3">
      <c r="A60" s="38">
        <v>45295</v>
      </c>
      <c r="B60" s="79" t="s">
        <v>81</v>
      </c>
      <c r="C60" s="80"/>
      <c r="D60" s="80"/>
      <c r="E60" s="81"/>
      <c r="F60" s="82" t="s">
        <v>82</v>
      </c>
      <c r="G60" s="83"/>
      <c r="H60" s="31" t="s">
        <v>52</v>
      </c>
      <c r="I60" s="20">
        <v>100</v>
      </c>
      <c r="J60" s="20">
        <v>100</v>
      </c>
      <c r="K60" s="21"/>
      <c r="L60" s="20">
        <v>100</v>
      </c>
      <c r="M60" s="20">
        <v>100</v>
      </c>
      <c r="N60" s="84"/>
      <c r="O60" s="85"/>
      <c r="P60" s="20">
        <v>0</v>
      </c>
      <c r="Q60" s="20">
        <v>0</v>
      </c>
      <c r="R60" s="42"/>
    </row>
    <row r="61" spans="1:18" ht="25.5" customHeight="1" thickBot="1" x14ac:dyDescent="0.3">
      <c r="A61" s="38">
        <v>45326</v>
      </c>
      <c r="B61" s="79" t="s">
        <v>83</v>
      </c>
      <c r="C61" s="80"/>
      <c r="D61" s="80"/>
      <c r="E61" s="81"/>
      <c r="F61" s="82" t="s">
        <v>82</v>
      </c>
      <c r="G61" s="83"/>
      <c r="H61" s="31" t="s">
        <v>84</v>
      </c>
      <c r="I61" s="20">
        <v>100</v>
      </c>
      <c r="J61" s="20">
        <v>100</v>
      </c>
      <c r="K61" s="21"/>
      <c r="L61" s="20">
        <v>100</v>
      </c>
      <c r="M61" s="20">
        <v>100</v>
      </c>
      <c r="N61" s="84"/>
      <c r="O61" s="85"/>
      <c r="P61" s="20">
        <v>0</v>
      </c>
      <c r="Q61" s="20">
        <v>0</v>
      </c>
      <c r="R61" s="42"/>
    </row>
    <row r="62" spans="1:18" ht="36.75" thickBot="1" x14ac:dyDescent="0.3">
      <c r="A62" s="39">
        <v>45355</v>
      </c>
      <c r="B62" s="60" t="s">
        <v>85</v>
      </c>
      <c r="C62" s="61"/>
      <c r="D62" s="61"/>
      <c r="E62" s="62"/>
      <c r="F62" s="63" t="s">
        <v>82</v>
      </c>
      <c r="G62" s="64"/>
      <c r="H62" s="33" t="s">
        <v>52</v>
      </c>
      <c r="I62" s="34"/>
      <c r="J62" s="35">
        <v>100</v>
      </c>
      <c r="K62" s="34"/>
      <c r="L62" s="34"/>
      <c r="M62" s="35">
        <v>0</v>
      </c>
      <c r="N62" s="65"/>
      <c r="O62" s="66"/>
      <c r="P62" s="35">
        <v>0</v>
      </c>
      <c r="Q62" s="35">
        <v>0</v>
      </c>
      <c r="R62" s="43"/>
    </row>
    <row r="63" spans="1:18" ht="25.5" customHeight="1" thickTop="1" thickBot="1" x14ac:dyDescent="0.3">
      <c r="A63" s="67" t="s">
        <v>86</v>
      </c>
      <c r="B63" s="68"/>
      <c r="C63" s="68"/>
      <c r="D63" s="68"/>
      <c r="E63" s="68"/>
      <c r="F63" s="68"/>
      <c r="G63" s="68"/>
      <c r="H63" s="68"/>
      <c r="I63" s="68"/>
      <c r="J63" s="68"/>
      <c r="K63" s="68"/>
      <c r="L63" s="68"/>
      <c r="M63" s="68"/>
      <c r="N63" s="68"/>
      <c r="O63" s="68"/>
      <c r="P63" s="68"/>
      <c r="Q63" s="68"/>
      <c r="R63" s="69"/>
    </row>
    <row r="64" spans="1:18" ht="15.75" thickBot="1" x14ac:dyDescent="0.3">
      <c r="A64" s="70" t="s">
        <v>87</v>
      </c>
      <c r="B64" s="71"/>
      <c r="C64" s="71"/>
      <c r="D64" s="71"/>
      <c r="E64" s="71"/>
      <c r="F64" s="71"/>
      <c r="G64" s="71"/>
      <c r="H64" s="72"/>
      <c r="I64" s="1"/>
      <c r="J64" s="1"/>
      <c r="K64" s="1"/>
      <c r="L64" s="1"/>
      <c r="M64" s="1"/>
      <c r="N64" s="1"/>
      <c r="O64" s="1"/>
      <c r="P64" s="1"/>
      <c r="Q64" s="1"/>
      <c r="R64" s="1"/>
    </row>
    <row r="65" spans="1:18" ht="102" customHeight="1" thickBot="1" x14ac:dyDescent="0.3">
      <c r="A65" s="51" t="s">
        <v>88</v>
      </c>
      <c r="B65" s="52"/>
      <c r="C65" s="52"/>
      <c r="D65" s="52"/>
      <c r="E65" s="52"/>
      <c r="F65" s="52"/>
      <c r="G65" s="52"/>
      <c r="H65" s="52"/>
      <c r="I65" s="52"/>
      <c r="J65" s="52"/>
      <c r="K65" s="52"/>
      <c r="L65" s="52"/>
      <c r="M65" s="52"/>
      <c r="N65" s="52"/>
      <c r="O65" s="52"/>
      <c r="P65" s="52"/>
      <c r="Q65" s="52"/>
      <c r="R65" s="53"/>
    </row>
    <row r="66" spans="1:18" ht="15.75" thickBot="1" x14ac:dyDescent="0.3">
      <c r="A66" s="1"/>
      <c r="B66" s="1"/>
      <c r="C66" s="1"/>
      <c r="D66" s="1"/>
      <c r="E66" s="1"/>
      <c r="F66" s="1"/>
      <c r="G66" s="1"/>
      <c r="H66" s="1"/>
      <c r="I66" s="1"/>
      <c r="J66" s="1"/>
      <c r="K66" s="1"/>
      <c r="L66" s="1"/>
      <c r="M66" s="1"/>
      <c r="N66" s="1"/>
      <c r="O66" s="1"/>
      <c r="P66" s="1"/>
      <c r="Q66" s="1"/>
      <c r="R66" s="1"/>
    </row>
    <row r="67" spans="1:18" ht="15.75" thickBot="1" x14ac:dyDescent="0.3">
      <c r="A67" s="48" t="s">
        <v>89</v>
      </c>
      <c r="B67" s="49"/>
      <c r="C67" s="49"/>
      <c r="D67" s="49"/>
      <c r="E67" s="49"/>
      <c r="F67" s="49"/>
      <c r="G67" s="49"/>
      <c r="H67" s="49"/>
      <c r="I67" s="49"/>
      <c r="J67" s="49"/>
      <c r="K67" s="49"/>
      <c r="L67" s="49"/>
      <c r="M67" s="49"/>
      <c r="N67" s="49"/>
      <c r="O67" s="49"/>
      <c r="P67" s="49"/>
      <c r="Q67" s="49"/>
      <c r="R67" s="50"/>
    </row>
    <row r="68" spans="1:18" ht="38.25" customHeight="1" thickBot="1" x14ac:dyDescent="0.3">
      <c r="A68" s="51" t="s">
        <v>90</v>
      </c>
      <c r="B68" s="52"/>
      <c r="C68" s="52"/>
      <c r="D68" s="52"/>
      <c r="E68" s="52"/>
      <c r="F68" s="52"/>
      <c r="G68" s="52"/>
      <c r="H68" s="52"/>
      <c r="I68" s="52"/>
      <c r="J68" s="52"/>
      <c r="K68" s="52"/>
      <c r="L68" s="52"/>
      <c r="M68" s="52"/>
      <c r="N68" s="52"/>
      <c r="O68" s="52"/>
      <c r="P68" s="52"/>
      <c r="Q68" s="52"/>
      <c r="R68" s="53"/>
    </row>
    <row r="69" spans="1:18" ht="15.75" thickBot="1" x14ac:dyDescent="0.3">
      <c r="A69" s="1"/>
      <c r="B69" s="1"/>
      <c r="C69" s="1"/>
      <c r="D69" s="1"/>
      <c r="E69" s="1"/>
      <c r="F69" s="1"/>
      <c r="G69" s="1"/>
      <c r="H69" s="1"/>
      <c r="I69" s="1"/>
      <c r="J69" s="1"/>
      <c r="K69" s="1"/>
      <c r="L69" s="1"/>
      <c r="M69" s="1"/>
      <c r="N69" s="1"/>
      <c r="O69" s="1"/>
      <c r="P69" s="1"/>
      <c r="Q69" s="1"/>
      <c r="R69" s="1"/>
    </row>
    <row r="70" spans="1:18" ht="31.5" customHeight="1" thickBot="1" x14ac:dyDescent="0.3">
      <c r="A70" s="54"/>
      <c r="B70" s="55"/>
      <c r="C70" s="55"/>
      <c r="D70" s="55"/>
      <c r="E70" s="55"/>
      <c r="F70" s="55"/>
      <c r="G70" s="55"/>
      <c r="H70" s="55"/>
      <c r="I70" s="56"/>
      <c r="J70" s="1"/>
      <c r="K70" s="1"/>
      <c r="L70" s="1"/>
      <c r="M70" s="1"/>
      <c r="N70" s="57"/>
      <c r="O70" s="58"/>
      <c r="P70" s="59"/>
      <c r="Q70" s="1"/>
      <c r="R70" s="1"/>
    </row>
  </sheetData>
  <mergeCells count="156">
    <mergeCell ref="A1:R1"/>
    <mergeCell ref="C2:K2"/>
    <mergeCell ref="C3:K3"/>
    <mergeCell ref="C5:K5"/>
    <mergeCell ref="D6:R6"/>
    <mergeCell ref="D7:K7"/>
    <mergeCell ref="A19:A20"/>
    <mergeCell ref="B19:E20"/>
    <mergeCell ref="F19:J19"/>
    <mergeCell ref="K19:N19"/>
    <mergeCell ref="O19:R19"/>
    <mergeCell ref="F20:G20"/>
    <mergeCell ref="B9:R9"/>
    <mergeCell ref="C10:R10"/>
    <mergeCell ref="C11:R11"/>
    <mergeCell ref="B13:D13"/>
    <mergeCell ref="E13:R13"/>
    <mergeCell ref="B14:D14"/>
    <mergeCell ref="I20:J20"/>
    <mergeCell ref="M20:N20"/>
    <mergeCell ref="Q20:R20"/>
    <mergeCell ref="B21:E21"/>
    <mergeCell ref="F21:G21"/>
    <mergeCell ref="I21:J21"/>
    <mergeCell ref="M21:N21"/>
    <mergeCell ref="Q21:R21"/>
    <mergeCell ref="C15:R15"/>
    <mergeCell ref="C16:R16"/>
    <mergeCell ref="B17:O17"/>
    <mergeCell ref="B18:K18"/>
    <mergeCell ref="B22:E22"/>
    <mergeCell ref="F22:G22"/>
    <mergeCell ref="I22:J22"/>
    <mergeCell ref="M22:N22"/>
    <mergeCell ref="Q22:R22"/>
    <mergeCell ref="B23:E23"/>
    <mergeCell ref="F23:G23"/>
    <mergeCell ref="I23:J23"/>
    <mergeCell ref="M23:N23"/>
    <mergeCell ref="Q23:R23"/>
    <mergeCell ref="B24:E24"/>
    <mergeCell ref="F24:G24"/>
    <mergeCell ref="I24:J24"/>
    <mergeCell ref="M24:N24"/>
    <mergeCell ref="Q24:R24"/>
    <mergeCell ref="A25:E25"/>
    <mergeCell ref="F25:G25"/>
    <mergeCell ref="I25:J25"/>
    <mergeCell ref="M25:N25"/>
    <mergeCell ref="Q25:R25"/>
    <mergeCell ref="A26:R26"/>
    <mergeCell ref="B27:P27"/>
    <mergeCell ref="A28:B29"/>
    <mergeCell ref="C28:E29"/>
    <mergeCell ref="F28:J28"/>
    <mergeCell ref="K28:N28"/>
    <mergeCell ref="O28:R28"/>
    <mergeCell ref="F29:G29"/>
    <mergeCell ref="I29:J29"/>
    <mergeCell ref="M29:N29"/>
    <mergeCell ref="Q31:R31"/>
    <mergeCell ref="A32:B32"/>
    <mergeCell ref="Q29:R29"/>
    <mergeCell ref="A30:B30"/>
    <mergeCell ref="C30:E30"/>
    <mergeCell ref="F30:G30"/>
    <mergeCell ref="I30:J30"/>
    <mergeCell ref="M30:N30"/>
    <mergeCell ref="Q30:R30"/>
    <mergeCell ref="B33:L33"/>
    <mergeCell ref="A34:A35"/>
    <mergeCell ref="B34:E35"/>
    <mergeCell ref="F34:G35"/>
    <mergeCell ref="H34:H35"/>
    <mergeCell ref="I34:K34"/>
    <mergeCell ref="L34:O34"/>
    <mergeCell ref="A31:E31"/>
    <mergeCell ref="F31:G31"/>
    <mergeCell ref="I31:J31"/>
    <mergeCell ref="M31:N31"/>
    <mergeCell ref="B38:E38"/>
    <mergeCell ref="F38:G38"/>
    <mergeCell ref="N38:O38"/>
    <mergeCell ref="B39:E39"/>
    <mergeCell ref="F39:G39"/>
    <mergeCell ref="N39:O39"/>
    <mergeCell ref="P34:R34"/>
    <mergeCell ref="N35:O35"/>
    <mergeCell ref="B36:R36"/>
    <mergeCell ref="B37:E37"/>
    <mergeCell ref="F37:G37"/>
    <mergeCell ref="N37:O37"/>
    <mergeCell ref="B42:E42"/>
    <mergeCell ref="F42:G42"/>
    <mergeCell ref="N42:O42"/>
    <mergeCell ref="B43:E43"/>
    <mergeCell ref="F43:G43"/>
    <mergeCell ref="N43:O43"/>
    <mergeCell ref="B40:E40"/>
    <mergeCell ref="F40:G40"/>
    <mergeCell ref="N40:O40"/>
    <mergeCell ref="B41:E41"/>
    <mergeCell ref="F41:G41"/>
    <mergeCell ref="N41:O41"/>
    <mergeCell ref="B46:E46"/>
    <mergeCell ref="F46:G46"/>
    <mergeCell ref="N46:O46"/>
    <mergeCell ref="A47:R47"/>
    <mergeCell ref="B48:R48"/>
    <mergeCell ref="B49:E49"/>
    <mergeCell ref="F49:G49"/>
    <mergeCell ref="N49:O49"/>
    <mergeCell ref="B44:E44"/>
    <mergeCell ref="F44:G44"/>
    <mergeCell ref="N44:O44"/>
    <mergeCell ref="B45:E45"/>
    <mergeCell ref="F45:G45"/>
    <mergeCell ref="N45:O45"/>
    <mergeCell ref="A52:R52"/>
    <mergeCell ref="B53:R53"/>
    <mergeCell ref="B54:E54"/>
    <mergeCell ref="F54:G54"/>
    <mergeCell ref="N54:O54"/>
    <mergeCell ref="B55:E55"/>
    <mergeCell ref="F55:G55"/>
    <mergeCell ref="N55:O55"/>
    <mergeCell ref="B50:E50"/>
    <mergeCell ref="F50:G50"/>
    <mergeCell ref="N50:O50"/>
    <mergeCell ref="B51:E51"/>
    <mergeCell ref="F51:G51"/>
    <mergeCell ref="N51:O51"/>
    <mergeCell ref="A58:R58"/>
    <mergeCell ref="B59:R59"/>
    <mergeCell ref="B60:E60"/>
    <mergeCell ref="F60:G60"/>
    <mergeCell ref="N60:O60"/>
    <mergeCell ref="B61:E61"/>
    <mergeCell ref="F61:G61"/>
    <mergeCell ref="N61:O61"/>
    <mergeCell ref="B56:E56"/>
    <mergeCell ref="F56:G56"/>
    <mergeCell ref="N56:O56"/>
    <mergeCell ref="B57:E57"/>
    <mergeCell ref="F57:G57"/>
    <mergeCell ref="N57:O57"/>
    <mergeCell ref="A67:R67"/>
    <mergeCell ref="A68:R68"/>
    <mergeCell ref="A70:I70"/>
    <mergeCell ref="N70:P70"/>
    <mergeCell ref="B62:E62"/>
    <mergeCell ref="F62:G62"/>
    <mergeCell ref="N62:O62"/>
    <mergeCell ref="A63:R63"/>
    <mergeCell ref="A64:H64"/>
    <mergeCell ref="A65:R6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UralSOFT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cp:lastModifiedBy>
  <dcterms:created xsi:type="dcterms:W3CDTF">2024-01-26T07:10:58Z</dcterms:created>
  <dcterms:modified xsi:type="dcterms:W3CDTF">2024-09-06T05:54:24Z</dcterms:modified>
</cp:coreProperties>
</file>